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4920" windowHeight="4530" firstSheet="4" activeTab="8"/>
  </bookViews>
  <sheets>
    <sheet name="Net gain Pol % cane" sheetId="1" r:id="rId1"/>
    <sheet name="Net gain CCS" sheetId="2" r:id="rId2"/>
    <sheet name="Net gain Rendement" sheetId="3" r:id="rId3"/>
    <sheet name="Graphs for field sample" sheetId="4" r:id="rId4"/>
    <sheet name="Shredded cane" sheetId="5" r:id="rId5"/>
    <sheet name="CCS" sheetId="6" r:id="rId6"/>
    <sheet name="Fibre" sheetId="7" r:id="rId7"/>
    <sheet name="Brix % Juice" sheetId="8" r:id="rId8"/>
    <sheet name="Cane and sugar yield data" sheetId="9" r:id="rId9"/>
    <sheet name="Pol % cane" sheetId="10" r:id="rId10"/>
    <sheet name="Juice % Purity" sheetId="11" r:id="rId11"/>
    <sheet name="Field Raw data" sheetId="12" r:id="rId12"/>
    <sheet name="Net Gain Brix" sheetId="13" r:id="rId13"/>
    <sheet name="Net gain Purity" sheetId="14" r:id="rId14"/>
    <sheet name="Net Gain Pol % juice" sheetId="15" r:id="rId15"/>
    <sheet name="Net gain Brix % cane" sheetId="16" r:id="rId16"/>
  </sheets>
  <externalReferences>
    <externalReference r:id="rId19"/>
  </externalReferences>
  <definedNames>
    <definedName name="_xlnm.Print_Area" localSheetId="7">'Brix % Juice'!$A$65:$N$101</definedName>
    <definedName name="_xlnm.Print_Area" localSheetId="8">'Cane and sugar yield data'!$A$1:$T$133</definedName>
  </definedNames>
  <calcPr fullCalcOnLoad="1"/>
</workbook>
</file>

<file path=xl/sharedStrings.xml><?xml version="1.0" encoding="utf-8"?>
<sst xmlns="http://schemas.openxmlformats.org/spreadsheetml/2006/main" count="6950" uniqueCount="91">
  <si>
    <t>Field No</t>
  </si>
  <si>
    <t>Variety</t>
  </si>
  <si>
    <t>week</t>
  </si>
  <si>
    <t>Treatment Code</t>
  </si>
  <si>
    <t>Ripener</t>
  </si>
  <si>
    <t>Brix % Juice</t>
  </si>
  <si>
    <t>Pol % Juice</t>
  </si>
  <si>
    <t>Purity</t>
  </si>
  <si>
    <t>Fibre % cane</t>
  </si>
  <si>
    <t>Brix % cane</t>
  </si>
  <si>
    <t>Pol % Cane</t>
  </si>
  <si>
    <t>CCS</t>
  </si>
  <si>
    <t>Rendement</t>
  </si>
  <si>
    <t xml:space="preserve">AN202B      </t>
  </si>
  <si>
    <t>B72177</t>
  </si>
  <si>
    <t>Spray</t>
  </si>
  <si>
    <t>Fusilade</t>
  </si>
  <si>
    <t>Control</t>
  </si>
  <si>
    <t xml:space="preserve">AN203A      </t>
  </si>
  <si>
    <t>Moddus</t>
  </si>
  <si>
    <t xml:space="preserve">AN203B      </t>
  </si>
  <si>
    <t>Moddus + ISO</t>
  </si>
  <si>
    <t xml:space="preserve">CS303       </t>
  </si>
  <si>
    <t>PN92-439</t>
  </si>
  <si>
    <t xml:space="preserve">CS314       </t>
  </si>
  <si>
    <t xml:space="preserve">CS415       </t>
  </si>
  <si>
    <t xml:space="preserve">ES307       </t>
  </si>
  <si>
    <t>Q198</t>
  </si>
  <si>
    <t xml:space="preserve">ES311       </t>
  </si>
  <si>
    <t xml:space="preserve">ES312       </t>
  </si>
  <si>
    <t xml:space="preserve">JS504       </t>
  </si>
  <si>
    <t>R570</t>
  </si>
  <si>
    <t xml:space="preserve">JS603       </t>
  </si>
  <si>
    <t xml:space="preserve">JS604       </t>
  </si>
  <si>
    <t>Week No</t>
  </si>
  <si>
    <t>wk14</t>
  </si>
  <si>
    <t>wk16</t>
  </si>
  <si>
    <t>wk18</t>
  </si>
  <si>
    <t>wk20</t>
  </si>
  <si>
    <t>wk22</t>
  </si>
  <si>
    <t>wk24</t>
  </si>
  <si>
    <t>fusilade</t>
  </si>
  <si>
    <t>control</t>
  </si>
  <si>
    <t>Class</t>
  </si>
  <si>
    <t>Age(m)</t>
  </si>
  <si>
    <t>0</t>
  </si>
  <si>
    <t>2</t>
  </si>
  <si>
    <t>1</t>
  </si>
  <si>
    <t>4</t>
  </si>
  <si>
    <t>wk26</t>
  </si>
  <si>
    <t>wk 4</t>
  </si>
  <si>
    <t>wk 2</t>
  </si>
  <si>
    <t>wk 6</t>
  </si>
  <si>
    <t>wk 8</t>
  </si>
  <si>
    <t>wk 12</t>
  </si>
  <si>
    <t>wk 14</t>
  </si>
  <si>
    <t>Treatment</t>
  </si>
  <si>
    <t>ModdISOSP</t>
  </si>
  <si>
    <t>Sample weight</t>
  </si>
  <si>
    <t>FusSP</t>
  </si>
  <si>
    <t>spray</t>
  </si>
  <si>
    <t>unspray</t>
  </si>
  <si>
    <t>Modd + ISO</t>
  </si>
  <si>
    <t>Modus</t>
  </si>
  <si>
    <t>FusUSP</t>
  </si>
  <si>
    <t>ModdusSP</t>
  </si>
  <si>
    <t>ModdusUSP</t>
  </si>
  <si>
    <t>ModdISOUSP</t>
  </si>
  <si>
    <t>Fibre</t>
  </si>
  <si>
    <t>PolCane</t>
  </si>
  <si>
    <t>Rendt</t>
  </si>
  <si>
    <t>TCH</t>
  </si>
  <si>
    <t>TSH</t>
  </si>
  <si>
    <t>Area</t>
  </si>
  <si>
    <t>TC</t>
  </si>
  <si>
    <t>5..8</t>
  </si>
  <si>
    <t>Unspray</t>
  </si>
  <si>
    <t>Moddus+Iso</t>
  </si>
  <si>
    <t>Coeffient of Variation (r2)</t>
  </si>
  <si>
    <t>Moddus+ISO</t>
  </si>
  <si>
    <t>Net gain</t>
  </si>
  <si>
    <t>Moddu+ISO</t>
  </si>
  <si>
    <t xml:space="preserve">Brix % juice </t>
  </si>
  <si>
    <t xml:space="preserve">Brixj % juice </t>
  </si>
  <si>
    <t>Moodus+ISO</t>
  </si>
  <si>
    <t>sprayed</t>
  </si>
  <si>
    <t>unsprayed</t>
  </si>
  <si>
    <t>Pol % cane</t>
  </si>
  <si>
    <t>Juice % Purity</t>
  </si>
  <si>
    <t>Fibre %</t>
  </si>
  <si>
    <t>Brix % juice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</si>
</sst>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3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MS Reference Sans Serif"/>
      <family val="0"/>
    </font>
    <font>
      <sz val="8"/>
      <name val="Arial"/>
      <family val="2"/>
    </font>
    <font>
      <b/>
      <sz val="8"/>
      <name val="Arial"/>
      <family val="0"/>
    </font>
    <font>
      <b/>
      <sz val="9.25"/>
      <name val="Arial"/>
      <family val="0"/>
    </font>
    <font>
      <b/>
      <sz val="10"/>
      <color indexed="12"/>
      <name val="MS Reference Sans Serif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Reference Sans Serif"/>
      <family val="0"/>
    </font>
    <font>
      <sz val="10"/>
      <color indexed="8"/>
      <name val="Century Gothic"/>
      <family val="2"/>
    </font>
    <font>
      <sz val="8"/>
      <color indexed="8"/>
      <name val="Arial"/>
      <family val="2"/>
    </font>
    <font>
      <sz val="8.75"/>
      <name val="Arial"/>
      <family val="2"/>
    </font>
    <font>
      <sz val="8.5"/>
      <name val="Arial"/>
      <family val="2"/>
    </font>
    <font>
      <b/>
      <sz val="8.25"/>
      <name val="Arial"/>
      <family val="0"/>
    </font>
    <font>
      <sz val="8.25"/>
      <name val="Arial"/>
      <family val="2"/>
    </font>
    <font>
      <sz val="8"/>
      <color indexed="8"/>
      <name val="MS Reference Sans Serif"/>
      <family val="0"/>
    </font>
    <font>
      <sz val="8"/>
      <color indexed="8"/>
      <name val="Century Gothic"/>
      <family val="2"/>
    </font>
    <font>
      <b/>
      <sz val="8"/>
      <color indexed="8"/>
      <name val="MS Reference Sans Serif"/>
      <family val="0"/>
    </font>
    <font>
      <b/>
      <sz val="8"/>
      <color indexed="8"/>
      <name val="Century Gothic"/>
      <family val="2"/>
    </font>
    <font>
      <b/>
      <sz val="10"/>
      <color indexed="8"/>
      <name val="MS Reference Sans Serif"/>
      <family val="0"/>
    </font>
    <font>
      <sz val="10"/>
      <name val="MS Reference Sans Serif"/>
      <family val="0"/>
    </font>
    <font>
      <sz val="10"/>
      <name val="Century Gothic"/>
      <family val="2"/>
    </font>
    <font>
      <sz val="11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"/>
      <name val="MS Reference Sans Serif"/>
      <family val="0"/>
    </font>
    <font>
      <sz val="8"/>
      <name val="Century Gothic"/>
      <family val="2"/>
    </font>
    <font>
      <sz val="5.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top" wrapText="1" shrinkToFi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164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/>
    </xf>
    <xf numFmtId="164" fontId="10" fillId="3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164" fontId="10" fillId="5" borderId="1" xfId="0" applyNumberFormat="1" applyFont="1" applyFill="1" applyBorder="1" applyAlignment="1">
      <alignment/>
    </xf>
    <xf numFmtId="164" fontId="12" fillId="5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/>
    </xf>
    <xf numFmtId="0" fontId="10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 wrapText="1"/>
    </xf>
    <xf numFmtId="164" fontId="10" fillId="7" borderId="1" xfId="0" applyNumberFormat="1" applyFont="1" applyFill="1" applyBorder="1" applyAlignment="1">
      <alignment horizontal="center"/>
    </xf>
    <xf numFmtId="164" fontId="12" fillId="7" borderId="1" xfId="0" applyNumberFormat="1" applyFont="1" applyFill="1" applyBorder="1" applyAlignment="1">
      <alignment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 wrapText="1"/>
    </xf>
    <xf numFmtId="164" fontId="10" fillId="7" borderId="1" xfId="0" applyNumberFormat="1" applyFont="1" applyFill="1" applyBorder="1" applyAlignment="1">
      <alignment horizontal="left" wrapText="1"/>
    </xf>
    <xf numFmtId="1" fontId="10" fillId="7" borderId="1" xfId="0" applyNumberFormat="1" applyFont="1" applyFill="1" applyBorder="1" applyAlignment="1">
      <alignment horizontal="center" wrapText="1"/>
    </xf>
    <xf numFmtId="164" fontId="10" fillId="7" borderId="1" xfId="0" applyNumberFormat="1" applyFont="1" applyFill="1" applyBorder="1" applyAlignment="1">
      <alignment/>
    </xf>
    <xf numFmtId="164" fontId="10" fillId="6" borderId="1" xfId="0" applyNumberFormat="1" applyFont="1" applyFill="1" applyBorder="1" applyAlignment="1">
      <alignment horizontal="center" wrapText="1"/>
    </xf>
    <xf numFmtId="164" fontId="10" fillId="6" borderId="1" xfId="0" applyNumberFormat="1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center" wrapText="1"/>
    </xf>
    <xf numFmtId="164" fontId="10" fillId="8" borderId="1" xfId="0" applyNumberFormat="1" applyFont="1" applyFill="1" applyBorder="1" applyAlignment="1">
      <alignment horizontal="center" wrapText="1"/>
    </xf>
    <xf numFmtId="164" fontId="10" fillId="8" borderId="1" xfId="0" applyNumberFormat="1" applyFont="1" applyFill="1" applyBorder="1" applyAlignment="1">
      <alignment horizontal="left" wrapText="1"/>
    </xf>
    <xf numFmtId="0" fontId="10" fillId="9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 wrapText="1"/>
    </xf>
    <xf numFmtId="164" fontId="10" fillId="9" borderId="1" xfId="0" applyNumberFormat="1" applyFont="1" applyFill="1" applyBorder="1" applyAlignment="1">
      <alignment horizontal="center"/>
    </xf>
    <xf numFmtId="164" fontId="12" fillId="9" borderId="1" xfId="0" applyNumberFormat="1" applyFont="1" applyFill="1" applyBorder="1" applyAlignment="1">
      <alignment/>
    </xf>
    <xf numFmtId="0" fontId="10" fillId="9" borderId="1" xfId="0" applyFont="1" applyFill="1" applyBorder="1" applyAlignment="1">
      <alignment/>
    </xf>
    <xf numFmtId="164" fontId="10" fillId="9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2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38" fontId="0" fillId="0" borderId="0" xfId="0" applyNumberFormat="1" applyAlignment="1">
      <alignment/>
    </xf>
    <xf numFmtId="164" fontId="10" fillId="0" borderId="1" xfId="0" applyNumberFormat="1" applyFont="1" applyBorder="1" applyAlignment="1">
      <alignment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justify" vertical="top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justify" vertical="top" wrapText="1" shrinkToFit="1"/>
    </xf>
    <xf numFmtId="0" fontId="21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2" fillId="0" borderId="1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 shrinkToFit="1"/>
    </xf>
    <xf numFmtId="164" fontId="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left" wrapText="1" shrinkToFi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 vertical="center" wrapText="1" shrinkToFit="1"/>
    </xf>
    <xf numFmtId="164" fontId="0" fillId="0" borderId="1" xfId="0" applyNumberFormat="1" applyFont="1" applyFill="1" applyBorder="1" applyAlignment="1">
      <alignment wrapText="1" shrinkToFit="1"/>
    </xf>
    <xf numFmtId="164" fontId="0" fillId="0" borderId="1" xfId="0" applyNumberFormat="1" applyFont="1" applyFill="1" applyBorder="1" applyAlignment="1">
      <alignment vertical="center" wrapText="1" shrinkToFit="1"/>
    </xf>
    <xf numFmtId="0" fontId="23" fillId="0" borderId="1" xfId="0" applyFont="1" applyFill="1" applyBorder="1" applyAlignment="1">
      <alignment horizontal="right" vertical="center" wrapText="1" shrinkToFit="1"/>
    </xf>
    <xf numFmtId="0" fontId="0" fillId="10" borderId="0" xfId="0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justify" vertical="center" wrapText="1" shrinkToFi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justify" vertical="center" wrapText="1" shrinkToFit="1"/>
    </xf>
    <xf numFmtId="0" fontId="23" fillId="0" borderId="0" xfId="0" applyFont="1" applyFill="1" applyBorder="1" applyAlignment="1">
      <alignment horizontal="right" vertical="center" wrapText="1" shrinkToFi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left" wrapText="1" shrinkToFi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wrapText="1" shrinkToFit="1"/>
    </xf>
    <xf numFmtId="164" fontId="0" fillId="0" borderId="0" xfId="0" applyNumberFormat="1" applyFont="1" applyFill="1" applyBorder="1" applyAlignment="1">
      <alignment vertical="center" wrapText="1" shrinkToFit="1"/>
    </xf>
    <xf numFmtId="164" fontId="0" fillId="0" borderId="0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left" wrapText="1"/>
    </xf>
    <xf numFmtId="0" fontId="0" fillId="11" borderId="1" xfId="0" applyFont="1" applyFill="1" applyBorder="1" applyAlignment="1">
      <alignment horizontal="center" wrapText="1"/>
    </xf>
    <xf numFmtId="164" fontId="0" fillId="11" borderId="1" xfId="0" applyNumberFormat="1" applyFont="1" applyFill="1" applyBorder="1" applyAlignment="1">
      <alignment horizontal="left" wrapText="1" shrinkToFit="1"/>
    </xf>
    <xf numFmtId="1" fontId="0" fillId="11" borderId="1" xfId="0" applyNumberFormat="1" applyFont="1" applyFill="1" applyBorder="1" applyAlignment="1">
      <alignment horizontal="center" wrapText="1"/>
    </xf>
    <xf numFmtId="164" fontId="0" fillId="11" borderId="1" xfId="0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164" fontId="3" fillId="11" borderId="0" xfId="0" applyNumberFormat="1" applyFont="1" applyFill="1" applyBorder="1" applyAlignment="1">
      <alignment/>
    </xf>
    <xf numFmtId="164" fontId="3" fillId="11" borderId="0" xfId="0" applyNumberFormat="1" applyFont="1" applyFill="1" applyBorder="1" applyAlignment="1">
      <alignment horizontal="right"/>
    </xf>
    <xf numFmtId="164" fontId="0" fillId="11" borderId="0" xfId="0" applyNumberFormat="1" applyFill="1" applyBorder="1" applyAlignment="1">
      <alignment horizontal="center"/>
    </xf>
    <xf numFmtId="164" fontId="0" fillId="11" borderId="1" xfId="0" applyNumberFormat="1" applyFont="1" applyFill="1" applyBorder="1" applyAlignment="1">
      <alignment horizontal="left" vertical="center" wrapText="1" shrinkToFit="1"/>
    </xf>
    <xf numFmtId="0" fontId="0" fillId="12" borderId="1" xfId="0" applyFont="1" applyFill="1" applyBorder="1" applyAlignment="1">
      <alignment horizontal="left" wrapText="1"/>
    </xf>
    <xf numFmtId="0" fontId="0" fillId="12" borderId="1" xfId="0" applyFont="1" applyFill="1" applyBorder="1" applyAlignment="1">
      <alignment horizontal="center" wrapText="1"/>
    </xf>
    <xf numFmtId="164" fontId="0" fillId="12" borderId="1" xfId="0" applyNumberFormat="1" applyFont="1" applyFill="1" applyBorder="1" applyAlignment="1">
      <alignment wrapText="1" shrinkToFit="1"/>
    </xf>
    <xf numFmtId="1" fontId="0" fillId="12" borderId="1" xfId="0" applyNumberFormat="1" applyFont="1" applyFill="1" applyBorder="1" applyAlignment="1">
      <alignment horizontal="center" wrapText="1"/>
    </xf>
    <xf numFmtId="164" fontId="0" fillId="12" borderId="1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4" fontId="3" fillId="12" borderId="0" xfId="0" applyNumberFormat="1" applyFont="1" applyFill="1" applyBorder="1" applyAlignment="1">
      <alignment horizontal="center"/>
    </xf>
    <xf numFmtId="164" fontId="3" fillId="12" borderId="0" xfId="0" applyNumberFormat="1" applyFont="1" applyFill="1" applyBorder="1" applyAlignment="1">
      <alignment horizontal="right"/>
    </xf>
    <xf numFmtId="164" fontId="0" fillId="12" borderId="0" xfId="0" applyNumberFormat="1" applyFill="1" applyBorder="1" applyAlignment="1">
      <alignment horizontal="center"/>
    </xf>
    <xf numFmtId="164" fontId="3" fillId="12" borderId="0" xfId="0" applyNumberFormat="1" applyFont="1" applyFill="1" applyBorder="1" applyAlignment="1">
      <alignment/>
    </xf>
    <xf numFmtId="164" fontId="0" fillId="12" borderId="1" xfId="0" applyNumberFormat="1" applyFont="1" applyFill="1" applyBorder="1" applyAlignment="1">
      <alignment vertical="center" wrapText="1" shrinkToFit="1"/>
    </xf>
    <xf numFmtId="0" fontId="0" fillId="7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center" wrapText="1"/>
    </xf>
    <xf numFmtId="164" fontId="0" fillId="7" borderId="1" xfId="0" applyNumberFormat="1" applyFont="1" applyFill="1" applyBorder="1" applyAlignment="1">
      <alignment horizontal="left" wrapText="1" shrinkToFit="1"/>
    </xf>
    <xf numFmtId="1" fontId="0" fillId="7" borderId="1" xfId="0" applyNumberFormat="1" applyFont="1" applyFill="1" applyBorder="1" applyAlignment="1">
      <alignment horizontal="center" wrapText="1"/>
    </xf>
    <xf numFmtId="164" fontId="0" fillId="7" borderId="1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164" fontId="0" fillId="7" borderId="1" xfId="0" applyNumberFormat="1" applyFont="1" applyFill="1" applyBorder="1" applyAlignment="1">
      <alignment wrapText="1" shrinkToFit="1"/>
    </xf>
    <xf numFmtId="164" fontId="0" fillId="7" borderId="1" xfId="0" applyNumberFormat="1" applyFont="1" applyFill="1" applyBorder="1" applyAlignment="1">
      <alignment vertical="center" wrapText="1" shrinkToFi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wrapText="1" shrinkToFit="1"/>
    </xf>
    <xf numFmtId="1" fontId="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vertical="center" wrapText="1" shrinkToFit="1"/>
    </xf>
    <xf numFmtId="0" fontId="0" fillId="10" borderId="1" xfId="0" applyFont="1" applyFill="1" applyBorder="1" applyAlignment="1">
      <alignment horizontal="left" wrapText="1"/>
    </xf>
    <xf numFmtId="0" fontId="0" fillId="10" borderId="1" xfId="0" applyFont="1" applyFill="1" applyBorder="1" applyAlignment="1">
      <alignment horizontal="center" wrapText="1"/>
    </xf>
    <xf numFmtId="164" fontId="0" fillId="10" borderId="1" xfId="0" applyNumberFormat="1" applyFont="1" applyFill="1" applyBorder="1" applyAlignment="1">
      <alignment horizontal="left" wrapText="1" shrinkToFit="1"/>
    </xf>
    <xf numFmtId="1" fontId="0" fillId="10" borderId="1" xfId="0" applyNumberFormat="1" applyFont="1" applyFill="1" applyBorder="1" applyAlignment="1">
      <alignment horizontal="center" wrapText="1"/>
    </xf>
    <xf numFmtId="164" fontId="3" fillId="10" borderId="1" xfId="0" applyNumberFormat="1" applyFont="1" applyFill="1" applyBorder="1" applyAlignment="1">
      <alignment horizontal="right"/>
    </xf>
    <xf numFmtId="164" fontId="0" fillId="10" borderId="1" xfId="0" applyNumberFormat="1" applyFont="1" applyFill="1" applyBorder="1" applyAlignment="1">
      <alignment horizontal="left" vertical="center" wrapText="1" shrinkToFit="1"/>
    </xf>
    <xf numFmtId="164" fontId="3" fillId="12" borderId="1" xfId="0" applyNumberFormat="1" applyFont="1" applyFill="1" applyBorder="1" applyAlignment="1">
      <alignment horizontal="right"/>
    </xf>
    <xf numFmtId="164" fontId="0" fillId="12" borderId="1" xfId="0" applyNumberFormat="1" applyFont="1" applyFill="1" applyBorder="1" applyAlignment="1">
      <alignment horizontal="right"/>
    </xf>
    <xf numFmtId="164" fontId="3" fillId="7" borderId="1" xfId="0" applyNumberFormat="1" applyFont="1" applyFill="1" applyBorder="1" applyAlignment="1">
      <alignment horizontal="right"/>
    </xf>
    <xf numFmtId="0" fontId="0" fillId="13" borderId="1" xfId="0" applyFont="1" applyFill="1" applyBorder="1" applyAlignment="1">
      <alignment horizontal="left" wrapText="1"/>
    </xf>
    <xf numFmtId="0" fontId="0" fillId="13" borderId="1" xfId="0" applyFont="1" applyFill="1" applyBorder="1" applyAlignment="1">
      <alignment horizontal="center" wrapText="1"/>
    </xf>
    <xf numFmtId="164" fontId="0" fillId="13" borderId="1" xfId="0" applyNumberFormat="1" applyFont="1" applyFill="1" applyBorder="1" applyAlignment="1">
      <alignment wrapText="1" shrinkToFit="1"/>
    </xf>
    <xf numFmtId="1" fontId="0" fillId="13" borderId="1" xfId="0" applyNumberFormat="1" applyFont="1" applyFill="1" applyBorder="1" applyAlignment="1">
      <alignment horizontal="center" wrapText="1"/>
    </xf>
    <xf numFmtId="164" fontId="3" fillId="13" borderId="1" xfId="0" applyNumberFormat="1" applyFont="1" applyFill="1" applyBorder="1" applyAlignment="1">
      <alignment horizontal="right"/>
    </xf>
    <xf numFmtId="0" fontId="0" fillId="13" borderId="0" xfId="0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" xfId="0" applyNumberFormat="1" applyFont="1" applyFill="1" applyBorder="1" applyAlignment="1">
      <alignment vertical="center" wrapText="1" shrinkToFit="1"/>
    </xf>
    <xf numFmtId="164" fontId="3" fillId="12" borderId="1" xfId="0" applyNumberFormat="1" applyFont="1" applyFill="1" applyBorder="1" applyAlignment="1">
      <alignment/>
    </xf>
    <xf numFmtId="164" fontId="3" fillId="7" borderId="1" xfId="0" applyNumberFormat="1" applyFont="1" applyFill="1" applyBorder="1" applyAlignment="1">
      <alignment/>
    </xf>
    <xf numFmtId="164" fontId="3" fillId="11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Net  gain Pol %can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cane'!$J$10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Pol % cane'!$J$11:$J$15</c:f>
              <c:numCache>
                <c:ptCount val="5"/>
                <c:pt idx="0">
                  <c:v>0</c:v>
                </c:pt>
                <c:pt idx="1">
                  <c:v>0.5521704571958086</c:v>
                </c:pt>
                <c:pt idx="2">
                  <c:v>-0.7179787982366452</c:v>
                </c:pt>
                <c:pt idx="3">
                  <c:v>1.0468683217397405</c:v>
                </c:pt>
                <c:pt idx="4">
                  <c:v>1.9839101068919671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cane'!$K$10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Pol % cane'!$K$11:$K$15</c:f>
              <c:numCache>
                <c:ptCount val="5"/>
                <c:pt idx="0">
                  <c:v>0</c:v>
                </c:pt>
                <c:pt idx="1">
                  <c:v>-1.2686904622827058</c:v>
                </c:pt>
                <c:pt idx="2">
                  <c:v>-0.9087127146674945</c:v>
                </c:pt>
                <c:pt idx="3">
                  <c:v>-1.6869390343970139</c:v>
                </c:pt>
                <c:pt idx="4">
                  <c:v>-0.4467142096870802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cane'!$L$10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cane'!$I$11:$I$15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Pol % cane'!$L$11:$L$15</c:f>
              <c:numCache>
                <c:ptCount val="5"/>
                <c:pt idx="0">
                  <c:v>0</c:v>
                </c:pt>
                <c:pt idx="1">
                  <c:v>0.6027693946354908</c:v>
                </c:pt>
                <c:pt idx="2">
                  <c:v>-0.19269912025629132</c:v>
                </c:pt>
                <c:pt idx="3">
                  <c:v>-0.7437085350476558</c:v>
                </c:pt>
                <c:pt idx="4">
                  <c:v>-0.4795003443685353</c:v>
                </c:pt>
              </c:numCache>
            </c:numRef>
          </c:val>
          <c:smooth val="1"/>
        </c:ser>
        <c:marker val="1"/>
        <c:axId val="52841409"/>
        <c:axId val="5810634"/>
      </c:lineChart>
      <c:catAx>
        <c:axId val="52841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0634"/>
        <c:crosses val="autoZero"/>
        <c:auto val="1"/>
        <c:lblOffset val="100"/>
        <c:noMultiLvlLbl val="0"/>
      </c:catAx>
      <c:valAx>
        <c:axId val="581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cane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41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gain % rendement in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Rendement'!$J$40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Rendement'!$J$41:$J$47</c:f>
              <c:numCache>
                <c:ptCount val="7"/>
                <c:pt idx="0">
                  <c:v>0</c:v>
                </c:pt>
                <c:pt idx="1">
                  <c:v>-0.4812095776756511</c:v>
                </c:pt>
                <c:pt idx="2">
                  <c:v>2.0751758033010397</c:v>
                </c:pt>
                <c:pt idx="3">
                  <c:v>-0.7839837395850306</c:v>
                </c:pt>
                <c:pt idx="4">
                  <c:v>1.867061924627473</c:v>
                </c:pt>
                <c:pt idx="5">
                  <c:v>-0.6859039089534402</c:v>
                </c:pt>
                <c:pt idx="6">
                  <c:v>-1.0752120911041558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Rendement'!$K$40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Rendement'!$K$41:$K$47</c:f>
              <c:numCache>
                <c:ptCount val="7"/>
                <c:pt idx="0">
                  <c:v>0</c:v>
                </c:pt>
                <c:pt idx="1">
                  <c:v>1.0341618495000482</c:v>
                </c:pt>
                <c:pt idx="2">
                  <c:v>2.395309948023618</c:v>
                </c:pt>
                <c:pt idx="3">
                  <c:v>-0.7843941157488725</c:v>
                </c:pt>
                <c:pt idx="4">
                  <c:v>2.0072976166241716</c:v>
                </c:pt>
                <c:pt idx="5">
                  <c:v>1.2552352672438936</c:v>
                </c:pt>
                <c:pt idx="6">
                  <c:v>0.5050825608102265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Rendement'!$L$40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Rendement'!$I$41:$I$47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Rendement'!$L$41:$L$47</c:f>
              <c:numCache>
                <c:ptCount val="7"/>
                <c:pt idx="0">
                  <c:v>0</c:v>
                </c:pt>
                <c:pt idx="1">
                  <c:v>0.584598063873532</c:v>
                </c:pt>
                <c:pt idx="2">
                  <c:v>1.7545792278982102</c:v>
                </c:pt>
                <c:pt idx="3">
                  <c:v>0.3664761645536103</c:v>
                </c:pt>
                <c:pt idx="4">
                  <c:v>3.0405306303757147</c:v>
                </c:pt>
                <c:pt idx="5">
                  <c:v>1.3946400933179088</c:v>
                </c:pt>
                <c:pt idx="6">
                  <c:v>1.10279771287785</c:v>
                </c:pt>
              </c:numCache>
            </c:numRef>
          </c:val>
          <c:smooth val="1"/>
        </c:ser>
        <c:marker val="1"/>
        <c:axId val="27154283"/>
        <c:axId val="43061956"/>
      </c:lineChart>
      <c:catAx>
        <c:axId val="271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61956"/>
        <c:crosses val="autoZero"/>
        <c:auto val="1"/>
        <c:lblOffset val="100"/>
        <c:noMultiLvlLbl val="0"/>
      </c:catAx>
      <c:valAx>
        <c:axId val="43061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54283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gain % rendement in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Rendement'!$J$81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Rendement'!$J$82:$J$87</c:f>
              <c:numCache>
                <c:ptCount val="6"/>
                <c:pt idx="0">
                  <c:v>0</c:v>
                </c:pt>
                <c:pt idx="1">
                  <c:v>-3.65723909711987</c:v>
                </c:pt>
                <c:pt idx="2">
                  <c:v>-1.603342194045851</c:v>
                </c:pt>
                <c:pt idx="3">
                  <c:v>-3.596808333170342</c:v>
                </c:pt>
                <c:pt idx="4">
                  <c:v>-2.40292794208362</c:v>
                </c:pt>
                <c:pt idx="5">
                  <c:v>-3.415355301606734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Rendement'!$K$81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Rendement'!$K$82:$K$87</c:f>
              <c:numCache>
                <c:ptCount val="6"/>
                <c:pt idx="0">
                  <c:v>0</c:v>
                </c:pt>
                <c:pt idx="1">
                  <c:v>-2.465131918318354</c:v>
                </c:pt>
                <c:pt idx="2">
                  <c:v>-0.2825575125364548</c:v>
                </c:pt>
                <c:pt idx="3">
                  <c:v>-0.06809525652422188</c:v>
                </c:pt>
                <c:pt idx="4">
                  <c:v>0.11956829869906827</c:v>
                </c:pt>
                <c:pt idx="5">
                  <c:v>-1.792879010780485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Rendement'!$L$81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Rendement'!$I$82:$I$87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Rendement'!$L$82:$L$87</c:f>
              <c:numCache>
                <c:ptCount val="6"/>
                <c:pt idx="0">
                  <c:v>0</c:v>
                </c:pt>
                <c:pt idx="1">
                  <c:v>1.339296907756582</c:v>
                </c:pt>
                <c:pt idx="2">
                  <c:v>1.9301792201819854</c:v>
                </c:pt>
                <c:pt idx="3">
                  <c:v>0.6114072337192287</c:v>
                </c:pt>
                <c:pt idx="4">
                  <c:v>0.7646601415633061</c:v>
                </c:pt>
                <c:pt idx="5">
                  <c:v>2.3293750667493356</c:v>
                </c:pt>
              </c:numCache>
            </c:numRef>
          </c:val>
          <c:smooth val="1"/>
        </c:ser>
        <c:marker val="1"/>
        <c:axId val="52013285"/>
        <c:axId val="65466382"/>
      </c:lineChart>
      <c:catAx>
        <c:axId val="520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66382"/>
        <c:crosses val="autoZero"/>
        <c:auto val="1"/>
        <c:lblOffset val="100"/>
        <c:noMultiLvlLbl val="0"/>
      </c:catAx>
      <c:valAx>
        <c:axId val="65466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13285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rendement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Rendement'!$J$10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Rendement'!$J$11:$J$15</c:f>
              <c:numCache>
                <c:ptCount val="5"/>
                <c:pt idx="0">
                  <c:v>0</c:v>
                </c:pt>
                <c:pt idx="1">
                  <c:v>0.4439561464890929</c:v>
                </c:pt>
                <c:pt idx="2">
                  <c:v>-0.5772693855168978</c:v>
                </c:pt>
                <c:pt idx="3">
                  <c:v>0.841703173258086</c:v>
                </c:pt>
                <c:pt idx="4">
                  <c:v>1.5951036035312303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Rendement'!$K$10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Rendement'!$K$11:$K$15</c:f>
              <c:numCache>
                <c:ptCount val="5"/>
                <c:pt idx="0">
                  <c:v>0</c:v>
                </c:pt>
                <c:pt idx="1">
                  <c:v>-1.0200526329911188</c:v>
                </c:pt>
                <c:pt idx="2">
                  <c:v>-0.7306232881748667</c:v>
                </c:pt>
                <c:pt idx="3">
                  <c:v>-1.3563328919774964</c:v>
                </c:pt>
                <c:pt idx="4">
                  <c:v>-0.3591672037685054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Rendement'!$L$10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Rendement'!$I$11:$I$15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Rendement'!$L$11:$L$15</c:f>
              <c:numCache>
                <c:ptCount val="5"/>
                <c:pt idx="0">
                  <c:v>0</c:v>
                </c:pt>
                <c:pt idx="1">
                  <c:v>0.48463870925466424</c:v>
                </c:pt>
                <c:pt idx="2">
                  <c:v>-0.15493396603520715</c:v>
                </c:pt>
                <c:pt idx="3">
                  <c:v>-0.5979566110935917</c:v>
                </c:pt>
                <c:pt idx="4">
                  <c:v>-0.38552791507018114</c:v>
                </c:pt>
              </c:numCache>
            </c:numRef>
          </c:val>
          <c:smooth val="1"/>
        </c:ser>
        <c:marker val="1"/>
        <c:axId val="52326527"/>
        <c:axId val="1176696"/>
      </c:lineChart>
      <c:catAx>
        <c:axId val="52326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6696"/>
        <c:crosses val="autoZero"/>
        <c:auto val="1"/>
        <c:lblOffset val="100"/>
        <c:noMultiLvlLbl val="0"/>
      </c:catAx>
      <c:valAx>
        <c:axId val="1176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26527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Fusilade with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Juice'!$B$37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Juice'!$C$36:$G$36</c:f>
              <c:strCache>
                <c:ptCount val="5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</c:strCache>
            </c:strRef>
          </c:cat>
          <c:val>
            <c:numRef>
              <c:f>'[1]SumData Pol % Juice'!$C$37:$G$37</c:f>
              <c:numCache>
                <c:ptCount val="5"/>
                <c:pt idx="0">
                  <c:v>13.1</c:v>
                </c:pt>
                <c:pt idx="1">
                  <c:v>15</c:v>
                </c:pt>
                <c:pt idx="2">
                  <c:v>14.6</c:v>
                </c:pt>
                <c:pt idx="3">
                  <c:v>14.9</c:v>
                </c:pt>
                <c:pt idx="4">
                  <c:v>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Juice'!$B$38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Juice'!$C$36:$G$36</c:f>
              <c:strCache>
                <c:ptCount val="5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</c:strCache>
            </c:strRef>
          </c:cat>
          <c:val>
            <c:numRef>
              <c:f>'[1]SumData Pol % Juice'!$C$38:$G$38</c:f>
              <c:numCache>
                <c:ptCount val="5"/>
                <c:pt idx="0">
                  <c:v>10</c:v>
                </c:pt>
                <c:pt idx="1">
                  <c:v>12.7</c:v>
                </c:pt>
                <c:pt idx="2">
                  <c:v>11.5</c:v>
                </c:pt>
                <c:pt idx="3">
                  <c:v>13.3</c:v>
                </c:pt>
                <c:pt idx="4">
                  <c:v>14.2</c:v>
                </c:pt>
              </c:numCache>
            </c:numRef>
          </c:val>
          <c:smooth val="1"/>
        </c:ser>
        <c:marker val="1"/>
        <c:axId val="10590265"/>
        <c:axId val="28203522"/>
      </c:lineChart>
      <c:catAx>
        <c:axId val="1059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03522"/>
        <c:crosses val="autoZero"/>
        <c:auto val="1"/>
        <c:lblOffset val="100"/>
        <c:noMultiLvlLbl val="0"/>
      </c:catAx>
      <c:valAx>
        <c:axId val="2820352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902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Moddus with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Juice'!$B$41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Juice'!$C$40:$H$40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Juice'!$C$41:$H$41</c:f>
              <c:numCache>
                <c:ptCount val="6"/>
                <c:pt idx="0">
                  <c:v>14.7</c:v>
                </c:pt>
                <c:pt idx="1">
                  <c:v>14.9</c:v>
                </c:pt>
                <c:pt idx="2">
                  <c:v>15</c:v>
                </c:pt>
                <c:pt idx="3">
                  <c:v>13.6</c:v>
                </c:pt>
                <c:pt idx="4">
                  <c:v>16.7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Juice'!$B$42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Juice'!$C$40:$H$40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Juice'!$C$42:$H$42</c:f>
              <c:numCache>
                <c:ptCount val="6"/>
                <c:pt idx="0">
                  <c:v>11.3</c:v>
                </c:pt>
                <c:pt idx="1">
                  <c:v>11.7</c:v>
                </c:pt>
                <c:pt idx="2">
                  <c:v>13.6</c:v>
                </c:pt>
                <c:pt idx="3">
                  <c:v>12.9</c:v>
                </c:pt>
                <c:pt idx="4">
                  <c:v>14.1</c:v>
                </c:pt>
              </c:numCache>
            </c:numRef>
          </c:val>
          <c:smooth val="1"/>
        </c:ser>
        <c:marker val="1"/>
        <c:axId val="52505107"/>
        <c:axId val="2783916"/>
      </c:lineChart>
      <c:catAx>
        <c:axId val="5250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3916"/>
        <c:crosses val="autoZero"/>
        <c:auto val="1"/>
        <c:lblOffset val="100"/>
        <c:noMultiLvlLbl val="0"/>
      </c:catAx>
      <c:valAx>
        <c:axId val="278391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051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Moddus + ISO with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Juice'!$B$45</c:f>
              <c:strCache>
                <c:ptCount val="1"/>
                <c:pt idx="0">
                  <c:v>Moddus +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Juice'!$C$44:$H$44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Juice'!$C$45:$H$45</c:f>
              <c:numCache>
                <c:ptCount val="6"/>
                <c:pt idx="0">
                  <c:v>14.1</c:v>
                </c:pt>
                <c:pt idx="1">
                  <c:v>15.3</c:v>
                </c:pt>
                <c:pt idx="2">
                  <c:v>15</c:v>
                </c:pt>
                <c:pt idx="3">
                  <c:v>14</c:v>
                </c:pt>
                <c:pt idx="4">
                  <c:v>16.1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Juice'!$B$46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Juice'!$C$44:$H$44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Juice'!$C$46:$H$46</c:f>
              <c:numCache>
                <c:ptCount val="6"/>
                <c:pt idx="0">
                  <c:v>15.2</c:v>
                </c:pt>
                <c:pt idx="1">
                  <c:v>14.8</c:v>
                </c:pt>
                <c:pt idx="2">
                  <c:v>15.1</c:v>
                </c:pt>
                <c:pt idx="3">
                  <c:v>12.2</c:v>
                </c:pt>
                <c:pt idx="4">
                  <c:v>15.8</c:v>
                </c:pt>
              </c:numCache>
            </c:numRef>
          </c:val>
          <c:smooth val="1"/>
        </c:ser>
        <c:marker val="1"/>
        <c:axId val="25055245"/>
        <c:axId val="24170614"/>
      </c:lineChart>
      <c:catAx>
        <c:axId val="25055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70614"/>
        <c:crosses val="autoZero"/>
        <c:auto val="1"/>
        <c:lblOffset val="100"/>
        <c:noMultiLvlLbl val="0"/>
      </c:catAx>
      <c:valAx>
        <c:axId val="2417061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552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Fusilade with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Juice'!$B$65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Juice'!$C$64:$H$64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Juice'!$C$65:$H$65</c:f>
              <c:numCache>
                <c:ptCount val="6"/>
                <c:pt idx="0">
                  <c:v>14.4</c:v>
                </c:pt>
                <c:pt idx="1">
                  <c:v>17.9</c:v>
                </c:pt>
                <c:pt idx="2">
                  <c:v>17.1</c:v>
                </c:pt>
                <c:pt idx="3">
                  <c:v>18.3</c:v>
                </c:pt>
                <c:pt idx="4">
                  <c:v>16.7</c:v>
                </c:pt>
                <c:pt idx="5">
                  <c:v>19.3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Juice'!$B$66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Juice'!$C$64:$H$64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Juice'!$C$66:$H$66</c:f>
              <c:numCache>
                <c:ptCount val="6"/>
                <c:pt idx="0">
                  <c:v>13.7</c:v>
                </c:pt>
                <c:pt idx="1">
                  <c:v>15.8</c:v>
                </c:pt>
                <c:pt idx="2">
                  <c:v>17</c:v>
                </c:pt>
                <c:pt idx="3">
                  <c:v>18</c:v>
                </c:pt>
                <c:pt idx="4">
                  <c:v>15.7</c:v>
                </c:pt>
                <c:pt idx="5">
                  <c:v>18.4</c:v>
                </c:pt>
              </c:numCache>
            </c:numRef>
          </c:val>
          <c:smooth val="1"/>
        </c:ser>
        <c:marker val="1"/>
        <c:axId val="16208935"/>
        <c:axId val="11662688"/>
      </c:lineChart>
      <c:catAx>
        <c:axId val="16208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62688"/>
        <c:crosses val="autoZero"/>
        <c:auto val="1"/>
        <c:lblOffset val="100"/>
        <c:noMultiLvlLbl val="0"/>
      </c:catAx>
      <c:valAx>
        <c:axId val="1166268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0893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Moddus with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Juice'!$B$71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Juice'!$C$70:$H$70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Juice'!$C$71:$H$71</c:f>
              <c:numCache>
                <c:ptCount val="6"/>
                <c:pt idx="0">
                  <c:v>14.8</c:v>
                </c:pt>
                <c:pt idx="1">
                  <c:v>13</c:v>
                </c:pt>
                <c:pt idx="2">
                  <c:v>15.7</c:v>
                </c:pt>
                <c:pt idx="3">
                  <c:v>16.9</c:v>
                </c:pt>
                <c:pt idx="4">
                  <c:v>16.9</c:v>
                </c:pt>
                <c:pt idx="5">
                  <c:v>15.2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Juice'!$B$72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Juice'!$C$70:$H$70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Juice'!$C$72:$H$72</c:f>
              <c:numCache>
                <c:ptCount val="6"/>
                <c:pt idx="0">
                  <c:v>13.1</c:v>
                </c:pt>
                <c:pt idx="1">
                  <c:v>16</c:v>
                </c:pt>
                <c:pt idx="2">
                  <c:v>17</c:v>
                </c:pt>
                <c:pt idx="3">
                  <c:v>16.4</c:v>
                </c:pt>
                <c:pt idx="4">
                  <c:v>15.6</c:v>
                </c:pt>
                <c:pt idx="5">
                  <c:v>15.4</c:v>
                </c:pt>
              </c:numCache>
            </c:numRef>
          </c:val>
          <c:smooth val="1"/>
        </c:ser>
        <c:marker val="1"/>
        <c:axId val="37855329"/>
        <c:axId val="5153642"/>
      </c:lineChart>
      <c:catAx>
        <c:axId val="3785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3642"/>
        <c:crosses val="autoZero"/>
        <c:auto val="1"/>
        <c:lblOffset val="100"/>
        <c:noMultiLvlLbl val="0"/>
      </c:catAx>
      <c:valAx>
        <c:axId val="515364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5532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Moddus + ISO with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Juice'!$B$76</c:f>
              <c:strCache>
                <c:ptCount val="1"/>
                <c:pt idx="0">
                  <c:v>Moddus +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Juice'!$C$75:$H$75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Juice'!$C$76:$H$76</c:f>
              <c:numCache>
                <c:ptCount val="6"/>
                <c:pt idx="0">
                  <c:v>15.3</c:v>
                </c:pt>
                <c:pt idx="1">
                  <c:v>16.6</c:v>
                </c:pt>
                <c:pt idx="2">
                  <c:v>19</c:v>
                </c:pt>
                <c:pt idx="3">
                  <c:v>17.2</c:v>
                </c:pt>
                <c:pt idx="4">
                  <c:v>16.7</c:v>
                </c:pt>
                <c:pt idx="5">
                  <c:v>20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Juice'!$B$77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Juice'!$C$75:$H$75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Juice'!$C$77:$H$77</c:f>
              <c:numCache>
                <c:ptCount val="6"/>
                <c:pt idx="0">
                  <c:v>15.1</c:v>
                </c:pt>
                <c:pt idx="1">
                  <c:v>15.4</c:v>
                </c:pt>
                <c:pt idx="2">
                  <c:v>17.7</c:v>
                </c:pt>
                <c:pt idx="3">
                  <c:v>17.2</c:v>
                </c:pt>
                <c:pt idx="4">
                  <c:v>15.7</c:v>
                </c:pt>
                <c:pt idx="5">
                  <c:v>18.3</c:v>
                </c:pt>
              </c:numCache>
            </c:numRef>
          </c:val>
          <c:smooth val="1"/>
        </c:ser>
        <c:marker val="1"/>
        <c:axId val="46382779"/>
        <c:axId val="14791828"/>
      </c:lineChart>
      <c:catAx>
        <c:axId val="46382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1828"/>
        <c:crosses val="autoZero"/>
        <c:auto val="1"/>
        <c:lblOffset val="100"/>
        <c:noMultiLvlLbl val="0"/>
      </c:catAx>
      <c:valAx>
        <c:axId val="1479182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8277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Fusilade with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Juice'!$B$81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'[1]SumData Pol % Juice'!$C$80:$H$80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Juice'!$C$81:$H$81</c:f>
              <c:numCache>
                <c:ptCount val="6"/>
                <c:pt idx="0">
                  <c:v>14.1</c:v>
                </c:pt>
                <c:pt idx="1">
                  <c:v>14.4</c:v>
                </c:pt>
                <c:pt idx="2">
                  <c:v>14.1</c:v>
                </c:pt>
                <c:pt idx="3">
                  <c:v>13.7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Juice'!$B$82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'[1]SumData Pol % Juice'!$C$80:$H$80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Juice'!$C$82:$H$82</c:f>
              <c:numCache>
                <c:ptCount val="6"/>
                <c:pt idx="0">
                  <c:v>12.1</c:v>
                </c:pt>
                <c:pt idx="1">
                  <c:v>12.1</c:v>
                </c:pt>
                <c:pt idx="2">
                  <c:v>11.5</c:v>
                </c:pt>
                <c:pt idx="3">
                  <c:v>11.3</c:v>
                </c:pt>
              </c:numCache>
            </c:numRef>
          </c:val>
          <c:smooth val="1"/>
        </c:ser>
        <c:marker val="1"/>
        <c:axId val="66017589"/>
        <c:axId val="57287390"/>
      </c:lineChart>
      <c:catAx>
        <c:axId val="66017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87390"/>
        <c:crosses val="autoZero"/>
        <c:auto val="1"/>
        <c:lblOffset val="100"/>
        <c:noMultiLvlLbl val="0"/>
      </c:catAx>
      <c:valAx>
        <c:axId val="57287390"/>
        <c:scaling>
          <c:orientation val="minMax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6601758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rendement in variety PN42-439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cane'!$J$40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Pol % cane'!$J$41:$J$47</c:f>
              <c:numCache>
                <c:ptCount val="7"/>
                <c:pt idx="0">
                  <c:v>0</c:v>
                </c:pt>
                <c:pt idx="1">
                  <c:v>-0.5985044122340941</c:v>
                </c:pt>
                <c:pt idx="2">
                  <c:v>2.5814165720223308</c:v>
                </c:pt>
                <c:pt idx="3">
                  <c:v>-0.9750797761088847</c:v>
                </c:pt>
                <c:pt idx="4">
                  <c:v>2.322158268755416</c:v>
                </c:pt>
                <c:pt idx="5">
                  <c:v>-0.8530929867608439</c:v>
                </c:pt>
                <c:pt idx="6">
                  <c:v>-1.3372950383108009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cane'!$K$40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Pol % cane'!$K$41:$K$47</c:f>
              <c:numCache>
                <c:ptCount val="7"/>
                <c:pt idx="0">
                  <c:v>0</c:v>
                </c:pt>
                <c:pt idx="1">
                  <c:v>1.2862388003156848</c:v>
                </c:pt>
                <c:pt idx="2">
                  <c:v>2.9933334145210413</c:v>
                </c:pt>
                <c:pt idx="3">
                  <c:v>-0.9755901814626622</c:v>
                </c:pt>
                <c:pt idx="4">
                  <c:v>2.4965764106763135</c:v>
                </c:pt>
                <c:pt idx="5">
                  <c:v>1.5611988636345888</c:v>
                </c:pt>
                <c:pt idx="6">
                  <c:v>0.6281964350077143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cane'!$L$40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cane'!$I$41:$I$47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Pol % cane'!$L$41:$L$47</c:f>
              <c:numCache>
                <c:ptCount val="7"/>
                <c:pt idx="0">
                  <c:v>0</c:v>
                </c:pt>
                <c:pt idx="1">
                  <c:v>0.7270938419427058</c:v>
                </c:pt>
                <c:pt idx="2">
                  <c:v>2.182674581365065</c:v>
                </c:pt>
                <c:pt idx="3">
                  <c:v>0.45580472966355146</c:v>
                </c:pt>
                <c:pt idx="4">
                  <c:v>3.7816599715297947</c:v>
                </c:pt>
                <c:pt idx="5">
                  <c:v>1.734583616064148</c:v>
                </c:pt>
                <c:pt idx="6">
                  <c:v>1.3716046553918186</c:v>
                </c:pt>
              </c:numCache>
            </c:numRef>
          </c:val>
          <c:smooth val="1"/>
        </c:ser>
        <c:marker val="1"/>
        <c:axId val="52295707"/>
        <c:axId val="899316"/>
      </c:lineChart>
      <c:catAx>
        <c:axId val="5229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9316"/>
        <c:crosses val="autoZero"/>
        <c:auto val="1"/>
        <c:lblOffset val="100"/>
        <c:noMultiLvlLbl val="0"/>
      </c:catAx>
      <c:valAx>
        <c:axId val="89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95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Moddus with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Juice'!$B$86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Juice'!$C$85:$H$85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Juice'!$C$86:$H$86</c:f>
              <c:numCache>
                <c:ptCount val="6"/>
                <c:pt idx="0">
                  <c:v>10.3</c:v>
                </c:pt>
                <c:pt idx="1">
                  <c:v>12.6</c:v>
                </c:pt>
                <c:pt idx="2">
                  <c:v>12.7</c:v>
                </c:pt>
                <c:pt idx="3">
                  <c:v>12.4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Juice'!$B$87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Juice'!$C$85:$H$85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Juice'!$C$87:$H$87</c:f>
              <c:numCache>
                <c:ptCount val="6"/>
                <c:pt idx="0">
                  <c:v>9.7</c:v>
                </c:pt>
                <c:pt idx="1">
                  <c:v>11.5</c:v>
                </c:pt>
                <c:pt idx="2">
                  <c:v>9.9</c:v>
                </c:pt>
                <c:pt idx="3">
                  <c:v>10.5</c:v>
                </c:pt>
              </c:numCache>
            </c:numRef>
          </c:val>
          <c:smooth val="1"/>
        </c:ser>
        <c:marker val="1"/>
        <c:axId val="45824463"/>
        <c:axId val="9766984"/>
      </c:lineChart>
      <c:catAx>
        <c:axId val="4582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66984"/>
        <c:crosses val="autoZero"/>
        <c:auto val="1"/>
        <c:lblOffset val="100"/>
        <c:noMultiLvlLbl val="0"/>
      </c:catAx>
      <c:valAx>
        <c:axId val="9766984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244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Moddus + ISO with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'[1]SumData Pol % Juice'!$B$91</c:f>
              <c:strCache>
                <c:ptCount val="1"/>
                <c:pt idx="0">
                  <c:v>Moddus +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Juice'!$C$90:$H$90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Juice'!$C$91:$H$91</c:f>
              <c:numCache>
                <c:ptCount val="6"/>
                <c:pt idx="0">
                  <c:v>15.8</c:v>
                </c:pt>
                <c:pt idx="1">
                  <c:v>16.4</c:v>
                </c:pt>
                <c:pt idx="2">
                  <c:v>18.1</c:v>
                </c:pt>
                <c:pt idx="3">
                  <c:v>19.3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'[1]SumData Pol % Juice'!$B$92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'[1]SumData Pol % Juice'!$C$90:$H$90</c:f>
              <c:strCache>
                <c:ptCount val="6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</c:strCache>
            </c:strRef>
          </c:cat>
          <c:val>
            <c:numRef>
              <c:f>'[1]SumData Pol % Juice'!$C$92:$H$92</c:f>
              <c:numCache>
                <c:ptCount val="6"/>
                <c:pt idx="0">
                  <c:v>16.5</c:v>
                </c:pt>
                <c:pt idx="1">
                  <c:v>17.4</c:v>
                </c:pt>
                <c:pt idx="2">
                  <c:v>16</c:v>
                </c:pt>
                <c:pt idx="3">
                  <c:v>17.5</c:v>
                </c:pt>
              </c:numCache>
            </c:numRef>
          </c:val>
          <c:smooth val="1"/>
        </c:ser>
        <c:marker val="1"/>
        <c:axId val="20793993"/>
        <c:axId val="52928210"/>
      </c:lineChart>
      <c:catAx>
        <c:axId val="2079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8210"/>
        <c:crosses val="autoZero"/>
        <c:auto val="1"/>
        <c:lblOffset val="100"/>
        <c:noMultiLvlLbl val="0"/>
      </c:catAx>
      <c:valAx>
        <c:axId val="5292821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9399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Fusilade with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'Graphs for field sample'!$C$127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sample'!$D$126:$J$126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sample'!$D$127:$J$127</c:f>
              <c:numCache>
                <c:ptCount val="7"/>
                <c:pt idx="0">
                  <c:v>15.2</c:v>
                </c:pt>
                <c:pt idx="1">
                  <c:v>16.7</c:v>
                </c:pt>
                <c:pt idx="2">
                  <c:v>17</c:v>
                </c:pt>
                <c:pt idx="3">
                  <c:v>16.8</c:v>
                </c:pt>
                <c:pt idx="4">
                  <c:v>17.3</c:v>
                </c:pt>
                <c:pt idx="5">
                  <c:v>15</c:v>
                </c:pt>
                <c:pt idx="6">
                  <c:v>16.9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'Graphs for field sample'!$C$128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sample'!$D$126:$J$126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sample'!$D$128:$J$128</c:f>
              <c:numCache>
                <c:ptCount val="7"/>
                <c:pt idx="0">
                  <c:v>12.3</c:v>
                </c:pt>
                <c:pt idx="1">
                  <c:v>13.9</c:v>
                </c:pt>
                <c:pt idx="2">
                  <c:v>13.3</c:v>
                </c:pt>
                <c:pt idx="3">
                  <c:v>15.6</c:v>
                </c:pt>
                <c:pt idx="4">
                  <c:v>12.8</c:v>
                </c:pt>
                <c:pt idx="5">
                  <c:v>14.1</c:v>
                </c:pt>
                <c:pt idx="6">
                  <c:v>16.7</c:v>
                </c:pt>
              </c:numCache>
            </c:numRef>
          </c:val>
          <c:smooth val="1"/>
        </c:ser>
        <c:marker val="1"/>
        <c:axId val="6591843"/>
        <c:axId val="59326588"/>
      </c:lineChart>
      <c:catAx>
        <c:axId val="659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26588"/>
        <c:crosses val="autoZero"/>
        <c:auto val="1"/>
        <c:lblOffset val="100"/>
        <c:noMultiLvlLbl val="0"/>
      </c:catAx>
      <c:valAx>
        <c:axId val="5932658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184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Moddus with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'Graphs for field sample'!$C$132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sample'!$D$131:$J$131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sample'!$D$132:$J$132</c:f>
              <c:numCache>
                <c:ptCount val="7"/>
                <c:pt idx="0">
                  <c:v>12.9</c:v>
                </c:pt>
                <c:pt idx="1">
                  <c:v>15</c:v>
                </c:pt>
                <c:pt idx="2">
                  <c:v>17.1</c:v>
                </c:pt>
                <c:pt idx="3">
                  <c:v>13.7</c:v>
                </c:pt>
                <c:pt idx="4">
                  <c:v>16.9</c:v>
                </c:pt>
                <c:pt idx="5">
                  <c:v>17.2</c:v>
                </c:pt>
                <c:pt idx="6">
                  <c:v>18.7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'Graphs for field sample'!$C$133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sample'!$D$131:$J$131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sample'!$D$133:$J$133</c:f>
              <c:numCache>
                <c:ptCount val="7"/>
                <c:pt idx="0">
                  <c:v>14.5</c:v>
                </c:pt>
                <c:pt idx="1">
                  <c:v>14.6</c:v>
                </c:pt>
                <c:pt idx="2">
                  <c:v>13.8</c:v>
                </c:pt>
                <c:pt idx="3">
                  <c:v>14</c:v>
                </c:pt>
                <c:pt idx="4">
                  <c:v>16.7</c:v>
                </c:pt>
                <c:pt idx="5">
                  <c:v>17.1</c:v>
                </c:pt>
                <c:pt idx="6">
                  <c:v>18.1</c:v>
                </c:pt>
              </c:numCache>
            </c:numRef>
          </c:val>
          <c:smooth val="1"/>
        </c:ser>
        <c:marker val="1"/>
        <c:axId val="64177245"/>
        <c:axId val="40724294"/>
      </c:lineChart>
      <c:catAx>
        <c:axId val="64177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24294"/>
        <c:crosses val="autoZero"/>
        <c:auto val="1"/>
        <c:lblOffset val="100"/>
        <c:noMultiLvlLbl val="0"/>
      </c:catAx>
      <c:valAx>
        <c:axId val="4072429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7724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MOddus + ISO with Variety PN92 - 439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'Graphs for field sample'!$C$137</c:f>
              <c:strCache>
                <c:ptCount val="1"/>
                <c:pt idx="0">
                  <c:v>Moddus +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sample'!$D$136:$J$136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sample'!$D$137:$J$137</c:f>
              <c:numCache>
                <c:ptCount val="7"/>
                <c:pt idx="0">
                  <c:v>14.3</c:v>
                </c:pt>
                <c:pt idx="1">
                  <c:v>14.6</c:v>
                </c:pt>
                <c:pt idx="2">
                  <c:v>14.5</c:v>
                </c:pt>
                <c:pt idx="3">
                  <c:v>17.8</c:v>
                </c:pt>
                <c:pt idx="4">
                  <c:v>17.2</c:v>
                </c:pt>
                <c:pt idx="5">
                  <c:v>16.9</c:v>
                </c:pt>
                <c:pt idx="6">
                  <c:v>18.8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'Graphs for field sample'!$C$138</c:f>
              <c:strCache>
                <c:ptCount val="1"/>
                <c:pt idx="0">
                  <c:v>control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 for field sample'!$D$136:$J$136</c:f>
              <c:strCache>
                <c:ptCount val="7"/>
                <c:pt idx="0">
                  <c:v>wk14</c:v>
                </c:pt>
                <c:pt idx="1">
                  <c:v>wk16</c:v>
                </c:pt>
                <c:pt idx="2">
                  <c:v>wk18</c:v>
                </c:pt>
                <c:pt idx="3">
                  <c:v>wk20</c:v>
                </c:pt>
                <c:pt idx="4">
                  <c:v>wk22</c:v>
                </c:pt>
                <c:pt idx="5">
                  <c:v>wk24</c:v>
                </c:pt>
                <c:pt idx="6">
                  <c:v>wk26</c:v>
                </c:pt>
              </c:strCache>
            </c:strRef>
          </c:cat>
          <c:val>
            <c:numRef>
              <c:f>'Graphs for field sample'!$D$138:$J$138</c:f>
              <c:numCache>
                <c:ptCount val="7"/>
                <c:pt idx="0">
                  <c:v>15.1</c:v>
                </c:pt>
                <c:pt idx="1">
                  <c:v>13.6</c:v>
                </c:pt>
                <c:pt idx="2">
                  <c:v>13.2</c:v>
                </c:pt>
                <c:pt idx="3">
                  <c:v>15.3</c:v>
                </c:pt>
                <c:pt idx="4">
                  <c:v>14.1</c:v>
                </c:pt>
                <c:pt idx="5">
                  <c:v>16.6</c:v>
                </c:pt>
                <c:pt idx="6">
                  <c:v>16.6</c:v>
                </c:pt>
              </c:numCache>
            </c:numRef>
          </c:val>
          <c:smooth val="1"/>
        </c:ser>
        <c:marker val="1"/>
        <c:axId val="30974327"/>
        <c:axId val="10333488"/>
      </c:lineChart>
      <c:catAx>
        <c:axId val="3097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33488"/>
        <c:crosses val="autoZero"/>
        <c:auto val="1"/>
        <c:lblOffset val="100"/>
        <c:noMultiLvlLbl val="0"/>
      </c:catAx>
      <c:valAx>
        <c:axId val="1033348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7432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Fusilade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CCS!$H$4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CCS!$I$4</c:f>
              <c:numCache>
                <c:ptCount val="1"/>
                <c:pt idx="0">
                  <c:v>8.623450615332562</c:v>
                </c:pt>
              </c:numCache>
            </c:numRef>
          </c:val>
        </c:ser>
        <c:ser>
          <c:idx val="1"/>
          <c:order val="1"/>
          <c:tx>
            <c:strRef>
              <c:f>CCS!$J$3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CCS!$H$4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CCS!$J$4</c:f>
              <c:numCache>
                <c:ptCount val="1"/>
                <c:pt idx="0">
                  <c:v>9.307911050336152</c:v>
                </c:pt>
              </c:numCache>
            </c:numRef>
          </c:val>
        </c:ser>
        <c:axId val="25892529"/>
        <c:axId val="31706170"/>
      </c:barChart>
      <c:catAx>
        <c:axId val="25892529"/>
        <c:scaling>
          <c:orientation val="minMax"/>
        </c:scaling>
        <c:axPos val="b"/>
        <c:delete val="1"/>
        <c:majorTickMark val="out"/>
        <c:minorTickMark val="none"/>
        <c:tickLblPos val="nextTo"/>
        <c:crossAx val="31706170"/>
        <c:crosses val="autoZero"/>
        <c:auto val="1"/>
        <c:lblOffset val="100"/>
        <c:noMultiLvlLbl val="0"/>
      </c:catAx>
      <c:valAx>
        <c:axId val="3170617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9252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MOddus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CCS!$H$6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CCS!$I$6</c:f>
              <c:numCache>
                <c:ptCount val="1"/>
                <c:pt idx="0">
                  <c:v>8.324448542209772</c:v>
                </c:pt>
              </c:numCache>
            </c:numRef>
          </c:val>
        </c:ser>
        <c:ser>
          <c:idx val="1"/>
          <c:order val="1"/>
          <c:tx>
            <c:strRef>
              <c:f>CCS!$J$5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CCS!$H$6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CCS!$J$6</c:f>
              <c:numCache>
                <c:ptCount val="1"/>
                <c:pt idx="0">
                  <c:v>8.360425485137275</c:v>
                </c:pt>
              </c:numCache>
            </c:numRef>
          </c:val>
        </c:ser>
        <c:axId val="16920075"/>
        <c:axId val="18062948"/>
      </c:barChart>
      <c:catAx>
        <c:axId val="16920075"/>
        <c:scaling>
          <c:orientation val="minMax"/>
        </c:scaling>
        <c:axPos val="b"/>
        <c:delete val="1"/>
        <c:majorTickMark val="out"/>
        <c:minorTickMark val="none"/>
        <c:tickLblPos val="nextTo"/>
        <c:crossAx val="18062948"/>
        <c:crosses val="autoZero"/>
        <c:auto val="1"/>
        <c:lblOffset val="100"/>
        <c:noMultiLvlLbl val="0"/>
      </c:catAx>
      <c:valAx>
        <c:axId val="18062948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2007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Moodus + ISO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CCS!$H$8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CCS!$I$8</c:f>
              <c:numCache>
                <c:ptCount val="1"/>
                <c:pt idx="0">
                  <c:v>8.482954463785669</c:v>
                </c:pt>
              </c:numCache>
            </c:numRef>
          </c:val>
        </c:ser>
        <c:ser>
          <c:idx val="1"/>
          <c:order val="1"/>
          <c:tx>
            <c:strRef>
              <c:f>CCS!$J$7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CCS!$H$8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CCS!$J$8</c:f>
              <c:numCache>
                <c:ptCount val="1"/>
                <c:pt idx="0">
                  <c:v>10.258510927722117</c:v>
                </c:pt>
              </c:numCache>
            </c:numRef>
          </c:val>
        </c:ser>
        <c:axId val="28348805"/>
        <c:axId val="53812654"/>
      </c:barChart>
      <c:catAx>
        <c:axId val="28348805"/>
        <c:scaling>
          <c:orientation val="minMax"/>
        </c:scaling>
        <c:axPos val="b"/>
        <c:delete val="1"/>
        <c:majorTickMark val="out"/>
        <c:minorTickMark val="none"/>
        <c:tickLblPos val="nextTo"/>
        <c:crossAx val="53812654"/>
        <c:crosses val="autoZero"/>
        <c:auto val="1"/>
        <c:lblOffset val="100"/>
        <c:noMultiLvlLbl val="0"/>
      </c:catAx>
      <c:valAx>
        <c:axId val="53812654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8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Fusilade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CCS!$H$10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CCS!$I$10</c:f>
              <c:numCache>
                <c:ptCount val="1"/>
                <c:pt idx="0">
                  <c:v>7.367166941396813</c:v>
                </c:pt>
              </c:numCache>
            </c:numRef>
          </c:val>
        </c:ser>
        <c:ser>
          <c:idx val="1"/>
          <c:order val="1"/>
          <c:tx>
            <c:strRef>
              <c:f>CCS!$J$9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CCS!$H$10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CCS!$J$10</c:f>
              <c:numCache>
                <c:ptCount val="1"/>
                <c:pt idx="0">
                  <c:v>8.467316043742347</c:v>
                </c:pt>
              </c:numCache>
            </c:numRef>
          </c:val>
        </c:ser>
        <c:axId val="14551839"/>
        <c:axId val="63857688"/>
      </c:barChart>
      <c:catAx>
        <c:axId val="14551839"/>
        <c:scaling>
          <c:orientation val="minMax"/>
        </c:scaling>
        <c:axPos val="b"/>
        <c:delete val="1"/>
        <c:majorTickMark val="out"/>
        <c:minorTickMark val="none"/>
        <c:tickLblPos val="nextTo"/>
        <c:crossAx val="63857688"/>
        <c:crosses val="autoZero"/>
        <c:auto val="1"/>
        <c:lblOffset val="100"/>
        <c:noMultiLvlLbl val="0"/>
      </c:catAx>
      <c:valAx>
        <c:axId val="63857688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5183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Moodus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CCS!$I$11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CCS!$H$12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CCS!$I$12</c:f>
              <c:numCache>
                <c:ptCount val="1"/>
                <c:pt idx="0">
                  <c:v>8.054983518214945</c:v>
                </c:pt>
              </c:numCache>
            </c:numRef>
          </c:val>
        </c:ser>
        <c:ser>
          <c:idx val="1"/>
          <c:order val="1"/>
          <c:tx>
            <c:strRef>
              <c:f>CCS!$J$11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CCS!$H$12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CCS!$J$12</c:f>
              <c:numCache>
                <c:ptCount val="1"/>
                <c:pt idx="0">
                  <c:v>7.048086242775</c:v>
                </c:pt>
              </c:numCache>
            </c:numRef>
          </c:val>
        </c:ser>
        <c:axId val="37848281"/>
        <c:axId val="5090210"/>
      </c:barChart>
      <c:catAx>
        <c:axId val="37848281"/>
        <c:scaling>
          <c:orientation val="minMax"/>
        </c:scaling>
        <c:axPos val="b"/>
        <c:delete val="1"/>
        <c:majorTickMark val="out"/>
        <c:minorTickMark val="none"/>
        <c:tickLblPos val="nextTo"/>
        <c:crossAx val="5090210"/>
        <c:crosses val="autoZero"/>
        <c:auto val="1"/>
        <c:lblOffset val="100"/>
        <c:noMultiLvlLbl val="0"/>
      </c:catAx>
      <c:valAx>
        <c:axId val="509021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4828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Pol % cane in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cane'!$J$81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Pol % cane'!$J$82:$J$87</c:f>
              <c:numCache>
                <c:ptCount val="6"/>
                <c:pt idx="0">
                  <c:v>0</c:v>
                </c:pt>
                <c:pt idx="1">
                  <c:v>-0.0661113840502825</c:v>
                </c:pt>
                <c:pt idx="2">
                  <c:v>-3.5155981773206157</c:v>
                </c:pt>
                <c:pt idx="3">
                  <c:v>-2.142112950072777</c:v>
                </c:pt>
                <c:pt idx="4">
                  <c:v>-2.5661278010128115</c:v>
                </c:pt>
                <c:pt idx="5">
                  <c:v>-2.133635648047745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cane'!$K$81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Pol % cane'!$K$82:$K$87</c:f>
              <c:numCache>
                <c:ptCount val="6"/>
                <c:pt idx="0">
                  <c:v>0</c:v>
                </c:pt>
                <c:pt idx="1">
                  <c:v>-3.0660078234084533</c:v>
                </c:pt>
                <c:pt idx="2">
                  <c:v>-0.3514309062172174</c:v>
                </c:pt>
                <c:pt idx="3">
                  <c:v>-0.08469347530199656</c:v>
                </c:pt>
                <c:pt idx="4">
                  <c:v>0.14871307150696644</c:v>
                </c:pt>
                <c:pt idx="5">
                  <c:v>-2.229893269658225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cane'!$L$81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cane'!$I$82:$I$87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Pol % cane'!$L$82:$L$87</c:f>
              <c:numCache>
                <c:ptCount val="6"/>
                <c:pt idx="0">
                  <c:v>0</c:v>
                </c:pt>
                <c:pt idx="1">
                  <c:v>1.6657505290222474</c:v>
                </c:pt>
                <c:pt idx="2">
                  <c:v>2.400660405101343</c:v>
                </c:pt>
                <c:pt idx="3">
                  <c:v>0.7604377469382921</c:v>
                </c:pt>
                <c:pt idx="4">
                  <c:v>0.9510460510693601</c:v>
                </c:pt>
                <c:pt idx="5">
                  <c:v>2.897160239269489</c:v>
                </c:pt>
              </c:numCache>
            </c:numRef>
          </c:val>
          <c:smooth val="1"/>
        </c:ser>
        <c:marker val="1"/>
        <c:axId val="8093845"/>
        <c:axId val="5735742"/>
      </c:lineChart>
      <c:catAx>
        <c:axId val="809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5742"/>
        <c:crosses val="autoZero"/>
        <c:auto val="1"/>
        <c:lblOffset val="100"/>
        <c:noMultiLvlLbl val="0"/>
      </c:catAx>
      <c:valAx>
        <c:axId val="573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93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CCS - Moddus + ISO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CCS!$I$13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CCS!$H$14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CCS!$I$14</c:f>
              <c:numCache>
                <c:ptCount val="1"/>
                <c:pt idx="0">
                  <c:v>7.7</c:v>
                </c:pt>
              </c:numCache>
            </c:numRef>
          </c:val>
        </c:ser>
        <c:ser>
          <c:idx val="1"/>
          <c:order val="1"/>
          <c:tx>
            <c:strRef>
              <c:f>CCS!$J$13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CCS!$H$14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CCS!$J$14</c:f>
              <c:numCache>
                <c:ptCount val="1"/>
                <c:pt idx="0">
                  <c:v>9.885423747657118</c:v>
                </c:pt>
              </c:numCache>
            </c:numRef>
          </c:val>
        </c:ser>
        <c:axId val="45811891"/>
        <c:axId val="9653836"/>
      </c:barChart>
      <c:catAx>
        <c:axId val="45811891"/>
        <c:scaling>
          <c:orientation val="minMax"/>
        </c:scaling>
        <c:axPos val="b"/>
        <c:delete val="1"/>
        <c:majorTickMark val="out"/>
        <c:minorTickMark val="none"/>
        <c:tickLblPos val="nextTo"/>
        <c:crossAx val="9653836"/>
        <c:crosses val="autoZero"/>
        <c:auto val="1"/>
        <c:lblOffset val="100"/>
        <c:noMultiLvlLbl val="0"/>
      </c:catAx>
      <c:valAx>
        <c:axId val="9653836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11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%CCS - Fusilade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CCS!$I$15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CCS!$H$16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CCS!$I$16</c:f>
              <c:numCache>
                <c:ptCount val="1"/>
                <c:pt idx="0">
                  <c:v>14.068292083880491</c:v>
                </c:pt>
              </c:numCache>
            </c:numRef>
          </c:val>
        </c:ser>
        <c:ser>
          <c:idx val="1"/>
          <c:order val="1"/>
          <c:tx>
            <c:strRef>
              <c:f>CCS!$J$15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CCS!$H$16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CCS!$J$16</c:f>
              <c:numCache>
                <c:ptCount val="1"/>
                <c:pt idx="0">
                  <c:v>15.976836739321572</c:v>
                </c:pt>
              </c:numCache>
            </c:numRef>
          </c:val>
        </c:ser>
        <c:axId val="19775661"/>
        <c:axId val="43763222"/>
      </c:barChart>
      <c:catAx>
        <c:axId val="19775661"/>
        <c:scaling>
          <c:orientation val="minMax"/>
        </c:scaling>
        <c:axPos val="b"/>
        <c:delete val="1"/>
        <c:majorTickMark val="out"/>
        <c:minorTickMark val="none"/>
        <c:tickLblPos val="nextTo"/>
        <c:crossAx val="43763222"/>
        <c:crosses val="autoZero"/>
        <c:auto val="1"/>
        <c:lblOffset val="100"/>
        <c:noMultiLvlLbl val="0"/>
      </c:catAx>
      <c:valAx>
        <c:axId val="437632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7566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CCS - Moddus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CCS!$I$17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CCS!$H$18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CCS!$I$18</c:f>
              <c:numCache>
                <c:ptCount val="1"/>
                <c:pt idx="0">
                  <c:v>12.423596514292568</c:v>
                </c:pt>
              </c:numCache>
            </c:numRef>
          </c:val>
        </c:ser>
        <c:ser>
          <c:idx val="1"/>
          <c:order val="1"/>
          <c:tx>
            <c:strRef>
              <c:f>CCS!$J$17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CCS!$H$18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CCS!$J$18</c:f>
              <c:numCache>
                <c:ptCount val="1"/>
                <c:pt idx="0">
                  <c:v>12.775261162985826</c:v>
                </c:pt>
              </c:numCache>
            </c:numRef>
          </c:val>
        </c:ser>
        <c:axId val="58324679"/>
        <c:axId val="55160064"/>
      </c:barChart>
      <c:catAx>
        <c:axId val="58324679"/>
        <c:scaling>
          <c:orientation val="minMax"/>
        </c:scaling>
        <c:axPos val="b"/>
        <c:delete val="1"/>
        <c:majorTickMark val="out"/>
        <c:minorTickMark val="none"/>
        <c:tickLblPos val="nextTo"/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  <c:max val="14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2467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CCS - Moddus + ISO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CCS!$I$19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CCS!$H$20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CCS!$I$20</c:f>
              <c:numCache>
                <c:ptCount val="1"/>
                <c:pt idx="0">
                  <c:v>12.014450527557893</c:v>
                </c:pt>
              </c:numCache>
            </c:numRef>
          </c:val>
        </c:ser>
        <c:ser>
          <c:idx val="1"/>
          <c:order val="1"/>
          <c:tx>
            <c:strRef>
              <c:f>CCS!$J$19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CCS!$H$20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CCS!$J$20</c:f>
              <c:numCache>
                <c:ptCount val="1"/>
                <c:pt idx="0">
                  <c:v>13.940436725672157</c:v>
                </c:pt>
              </c:numCache>
            </c:numRef>
          </c:val>
        </c:ser>
        <c:axId val="26678529"/>
        <c:axId val="38780170"/>
      </c:barChart>
      <c:catAx>
        <c:axId val="26678529"/>
        <c:scaling>
          <c:orientation val="minMax"/>
        </c:scaling>
        <c:axPos val="b"/>
        <c:delete val="1"/>
        <c:majorTickMark val="out"/>
        <c:minorTickMark val="none"/>
        <c:tickLblPos val="nextTo"/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852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Fusilade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CCS!$I$21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CCS!$H$22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CCS!$I$22</c:f>
              <c:numCache>
                <c:ptCount val="1"/>
                <c:pt idx="0">
                  <c:v>9.9</c:v>
                </c:pt>
              </c:numCache>
            </c:numRef>
          </c:val>
        </c:ser>
        <c:ser>
          <c:idx val="1"/>
          <c:order val="1"/>
          <c:tx>
            <c:strRef>
              <c:f>CCS!$J$21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CCS!$H$22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CCS!$J$22</c:f>
              <c:numCache>
                <c:ptCount val="1"/>
                <c:pt idx="0">
                  <c:v>8.8</c:v>
                </c:pt>
              </c:numCache>
            </c:numRef>
          </c:val>
        </c:ser>
        <c:axId val="13477211"/>
        <c:axId val="54186036"/>
      </c:barChart>
      <c:catAx>
        <c:axId val="13477211"/>
        <c:scaling>
          <c:orientation val="minMax"/>
        </c:scaling>
        <c:axPos val="b"/>
        <c:delete val="1"/>
        <c:majorTickMark val="out"/>
        <c:minorTickMark val="none"/>
        <c:tickLblPos val="nextTo"/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7721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Moddus x Var. PN92-439</a:t>
            </a:r>
          </a:p>
        </c:rich>
      </c:tx>
      <c:layout>
        <c:manualLayout>
          <c:xMode val="factor"/>
          <c:yMode val="factor"/>
          <c:x val="0.011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5325"/>
          <c:w val="0.6552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CCS!$I$23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CCS!$H$24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CCS!$I$24</c:f>
              <c:numCache>
                <c:ptCount val="1"/>
                <c:pt idx="0">
                  <c:v>10.2</c:v>
                </c:pt>
              </c:numCache>
            </c:numRef>
          </c:val>
        </c:ser>
        <c:ser>
          <c:idx val="1"/>
          <c:order val="1"/>
          <c:tx>
            <c:strRef>
              <c:f>CCS!$J$23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CCS!$H$24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CCS!$J$24</c:f>
              <c:numCache>
                <c:ptCount val="1"/>
                <c:pt idx="0">
                  <c:v>13.3</c:v>
                </c:pt>
              </c:numCache>
            </c:numRef>
          </c:val>
        </c:ser>
        <c:axId val="17912277"/>
        <c:axId val="26992766"/>
      </c:barChart>
      <c:catAx>
        <c:axId val="17912277"/>
        <c:scaling>
          <c:orientation val="minMax"/>
        </c:scaling>
        <c:axPos val="b"/>
        <c:delete val="1"/>
        <c:majorTickMark val="out"/>
        <c:minorTickMark val="none"/>
        <c:tickLblPos val="nextTo"/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12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CCS - Moddus + ISO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CCS!$I$25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CCS!$H$26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CCS!$I$26</c:f>
              <c:numCache>
                <c:ptCount val="1"/>
                <c:pt idx="0">
                  <c:v>8.7</c:v>
                </c:pt>
              </c:numCache>
            </c:numRef>
          </c:val>
        </c:ser>
        <c:ser>
          <c:idx val="1"/>
          <c:order val="1"/>
          <c:tx>
            <c:strRef>
              <c:f>CCS!$J$25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CCS!$H$26</c:f>
              <c:strCache>
                <c:ptCount val="1"/>
                <c:pt idx="0">
                  <c:v>CCS</c:v>
                </c:pt>
              </c:strCache>
            </c:strRef>
          </c:cat>
          <c:val>
            <c:numRef>
              <c:f>CCS!$J$26</c:f>
              <c:numCache>
                <c:ptCount val="1"/>
                <c:pt idx="0">
                  <c:v>9.1</c:v>
                </c:pt>
              </c:numCache>
            </c:numRef>
          </c:val>
        </c:ser>
        <c:axId val="41608303"/>
        <c:axId val="38930408"/>
      </c:barChart>
      <c:catAx>
        <c:axId val="41608303"/>
        <c:scaling>
          <c:orientation val="minMax"/>
        </c:scaling>
        <c:axPos val="b"/>
        <c:delete val="1"/>
        <c:majorTickMark val="out"/>
        <c:minorTickMark val="none"/>
        <c:tickLblPos val="nextTo"/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0830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Fusilade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Fibre!$H$4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Fibre!$I$4</c:f>
              <c:numCache>
                <c:ptCount val="1"/>
                <c:pt idx="0">
                  <c:v>14.218244803695143</c:v>
                </c:pt>
              </c:numCache>
            </c:numRef>
          </c:val>
        </c:ser>
        <c:ser>
          <c:idx val="1"/>
          <c:order val="1"/>
          <c:tx>
            <c:strRef>
              <c:f>Fibre!$J$3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Fibre!$H$4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Fibre!$J$4</c:f>
              <c:numCache>
                <c:ptCount val="1"/>
                <c:pt idx="0">
                  <c:v>12.656525821596233</c:v>
                </c:pt>
              </c:numCache>
            </c:numRef>
          </c:val>
        </c:ser>
        <c:axId val="14829353"/>
        <c:axId val="66355314"/>
      </c:barChart>
      <c:catAx>
        <c:axId val="14829353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935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Fibre!$H$6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Fibre!$I$6</c:f>
              <c:numCache>
                <c:ptCount val="1"/>
                <c:pt idx="0">
                  <c:v>14.867816091954023</c:v>
                </c:pt>
              </c:numCache>
            </c:numRef>
          </c:val>
        </c:ser>
        <c:ser>
          <c:idx val="1"/>
          <c:order val="1"/>
          <c:tx>
            <c:strRef>
              <c:f>Fibre!$J$5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Fibre!$H$6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Fibre!$J$6</c:f>
              <c:numCache>
                <c:ptCount val="1"/>
                <c:pt idx="0">
                  <c:v>14.043371824480369</c:v>
                </c:pt>
              </c:numCache>
            </c:numRef>
          </c:val>
        </c:ser>
        <c:axId val="60326915"/>
        <c:axId val="6071324"/>
      </c:barChart>
      <c:catAx>
        <c:axId val="60326915"/>
        <c:scaling>
          <c:orientation val="minMax"/>
        </c:scaling>
        <c:axPos val="b"/>
        <c:delete val="1"/>
        <c:majorTickMark val="out"/>
        <c:minorTickMark val="none"/>
        <c:tickLblPos val="nextTo"/>
        <c:crossAx val="6071324"/>
        <c:crosses val="autoZero"/>
        <c:auto val="1"/>
        <c:lblOffset val="100"/>
        <c:noMultiLvlLbl val="0"/>
      </c:catAx>
      <c:valAx>
        <c:axId val="607132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2691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+ ISO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Fibre!$H$8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Fibre!$I$8</c:f>
              <c:numCache>
                <c:ptCount val="1"/>
                <c:pt idx="0">
                  <c:v>17.9552224824356</c:v>
                </c:pt>
              </c:numCache>
            </c:numRef>
          </c:val>
        </c:ser>
        <c:ser>
          <c:idx val="1"/>
          <c:order val="1"/>
          <c:tx>
            <c:strRef>
              <c:f>Fibre!$J$7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Fibre!$H$8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Fibre!$J$8</c:f>
              <c:numCache>
                <c:ptCount val="1"/>
                <c:pt idx="0">
                  <c:v>14.762692307692305</c:v>
                </c:pt>
              </c:numCache>
            </c:numRef>
          </c:val>
        </c:ser>
        <c:axId val="54641917"/>
        <c:axId val="22015206"/>
      </c:barChart>
      <c:catAx>
        <c:axId val="54641917"/>
        <c:scaling>
          <c:orientation val="minMax"/>
        </c:scaling>
        <c:axPos val="b"/>
        <c:delete val="1"/>
        <c:majorTickMark val="out"/>
        <c:minorTickMark val="none"/>
        <c:tickLblPos val="nextTo"/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41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Pol % cane in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cane'!$J$118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cane'!$J$119:$J$122</c:f>
              <c:numCache>
                <c:ptCount val="4"/>
                <c:pt idx="0">
                  <c:v>0</c:v>
                </c:pt>
                <c:pt idx="1">
                  <c:v>-0.1637776257618242</c:v>
                </c:pt>
                <c:pt idx="2">
                  <c:v>-0.3166229738895936</c:v>
                </c:pt>
                <c:pt idx="3">
                  <c:v>-0.31441943892159685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cane'!$K$118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cane'!$K$119:$K$122</c:f>
              <c:numCache>
                <c:ptCount val="4"/>
                <c:pt idx="0">
                  <c:v>0</c:v>
                </c:pt>
                <c:pt idx="1">
                  <c:v>1.7732666237239378</c:v>
                </c:pt>
                <c:pt idx="2">
                  <c:v>2.397022153369143</c:v>
                </c:pt>
                <c:pt idx="3">
                  <c:v>1.9929447537463947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cane'!$L$118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cane'!$I$119:$I$122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cane'!$L$119:$L$122</c:f>
              <c:numCache>
                <c:ptCount val="4"/>
                <c:pt idx="0">
                  <c:v>0</c:v>
                </c:pt>
                <c:pt idx="1">
                  <c:v>-0.3663181737598027</c:v>
                </c:pt>
                <c:pt idx="2">
                  <c:v>2.2705081822565827</c:v>
                </c:pt>
                <c:pt idx="3">
                  <c:v>2.6646819505141295</c:v>
                </c:pt>
              </c:numCache>
            </c:numRef>
          </c:val>
          <c:smooth val="1"/>
        </c:ser>
        <c:marker val="1"/>
        <c:axId val="51621679"/>
        <c:axId val="61941928"/>
      </c:lineChart>
      <c:catAx>
        <c:axId val="5162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weeksn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41928"/>
        <c:crosses val="autoZero"/>
        <c:auto val="1"/>
        <c:lblOffset val="100"/>
        <c:noMultiLvlLbl val="0"/>
      </c:catAx>
      <c:valAx>
        <c:axId val="61941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21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Fusilade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Fibre!$H$10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Fibre!$I$10</c:f>
              <c:numCache>
                <c:ptCount val="1"/>
                <c:pt idx="0">
                  <c:v>17.259021615472136</c:v>
                </c:pt>
              </c:numCache>
            </c:numRef>
          </c:val>
        </c:ser>
        <c:ser>
          <c:idx val="1"/>
          <c:order val="1"/>
          <c:tx>
            <c:strRef>
              <c:f>Fibre!$J$9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Fibre!$H$10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Fibre!$J$10</c:f>
              <c:numCache>
                <c:ptCount val="1"/>
                <c:pt idx="0">
                  <c:v>18.773145539906103</c:v>
                </c:pt>
              </c:numCache>
            </c:numRef>
          </c:val>
        </c:ser>
        <c:axId val="63919127"/>
        <c:axId val="38401232"/>
      </c:barChart>
      <c:catAx>
        <c:axId val="63919127"/>
        <c:scaling>
          <c:orientation val="minMax"/>
        </c:scaling>
        <c:axPos val="b"/>
        <c:delete val="1"/>
        <c:majorTickMark val="out"/>
        <c:minorTickMark val="none"/>
        <c:tickLblPos val="nextTo"/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1912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Fibre!$I$11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Fibre!$H$12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Fibre!$I$12</c:f>
              <c:numCache>
                <c:ptCount val="1"/>
                <c:pt idx="0">
                  <c:v>17.560919540229882</c:v>
                </c:pt>
              </c:numCache>
            </c:numRef>
          </c:val>
        </c:ser>
        <c:ser>
          <c:idx val="1"/>
          <c:order val="1"/>
          <c:tx>
            <c:strRef>
              <c:f>Fibre!$J$11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Fibre!$H$12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Fibre!$J$12</c:f>
              <c:numCache>
                <c:ptCount val="1"/>
                <c:pt idx="0">
                  <c:v>16.8375</c:v>
                </c:pt>
              </c:numCache>
            </c:numRef>
          </c:val>
        </c:ser>
        <c:axId val="10066769"/>
        <c:axId val="23492058"/>
      </c:barChart>
      <c:catAx>
        <c:axId val="10066769"/>
        <c:scaling>
          <c:orientation val="minMax"/>
        </c:scaling>
        <c:axPos val="b"/>
        <c:delete val="1"/>
        <c:majorTickMark val="out"/>
        <c:minorTickMark val="none"/>
        <c:tickLblPos val="nextTo"/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6676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+ ISO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Fibre!$I$13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Fibre!$H$14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Fibre!$I$14</c:f>
              <c:numCache>
                <c:ptCount val="1"/>
                <c:pt idx="0">
                  <c:v>17.4</c:v>
                </c:pt>
              </c:numCache>
            </c:numRef>
          </c:val>
        </c:ser>
        <c:ser>
          <c:idx val="1"/>
          <c:order val="1"/>
          <c:tx>
            <c:strRef>
              <c:f>Fibre!$J$13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Fibre!$H$14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Fibre!$J$14</c:f>
              <c:numCache>
                <c:ptCount val="1"/>
                <c:pt idx="0">
                  <c:v>18.134799054373524</c:v>
                </c:pt>
              </c:numCache>
            </c:numRef>
          </c:val>
        </c:ser>
        <c:axId val="10101931"/>
        <c:axId val="23808516"/>
      </c:barChart>
      <c:catAx>
        <c:axId val="10101931"/>
        <c:scaling>
          <c:orientation val="minMax"/>
        </c:scaling>
        <c:axPos val="b"/>
        <c:delete val="1"/>
        <c:majorTickMark val="out"/>
        <c:minorTickMark val="none"/>
        <c:tickLblPos val="nextTo"/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0193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Fusilade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Fibre!$I$15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Fibre!$H$16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Fibre!$I$16</c:f>
              <c:numCache>
                <c:ptCount val="1"/>
                <c:pt idx="0">
                  <c:v>17.898048780487805</c:v>
                </c:pt>
              </c:numCache>
            </c:numRef>
          </c:val>
        </c:ser>
        <c:ser>
          <c:idx val="1"/>
          <c:order val="1"/>
          <c:tx>
            <c:strRef>
              <c:f>Fibre!$J$15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Fibre!$H$16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Fibre!$J$16</c:f>
              <c:numCache>
                <c:ptCount val="1"/>
                <c:pt idx="0">
                  <c:v>11.031372549019602</c:v>
                </c:pt>
              </c:numCache>
            </c:numRef>
          </c:val>
        </c:ser>
        <c:axId val="12950053"/>
        <c:axId val="49441614"/>
      </c:barChart>
      <c:catAx>
        <c:axId val="12950053"/>
        <c:scaling>
          <c:orientation val="minMax"/>
        </c:scaling>
        <c:axPos val="b"/>
        <c:delete val="1"/>
        <c:majorTickMark val="out"/>
        <c:minorTickMark val="none"/>
        <c:tickLblPos val="nextTo"/>
        <c:crossAx val="49441614"/>
        <c:crosses val="autoZero"/>
        <c:auto val="1"/>
        <c:lblOffset val="100"/>
        <c:noMultiLvlLbl val="0"/>
      </c:catAx>
      <c:valAx>
        <c:axId val="49441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50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Fibre!$I$17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Fibre!$H$18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Fibre!$I$18</c:f>
              <c:numCache>
                <c:ptCount val="1"/>
                <c:pt idx="0">
                  <c:v>16.095923261390887</c:v>
                </c:pt>
              </c:numCache>
            </c:numRef>
          </c:val>
        </c:ser>
        <c:ser>
          <c:idx val="1"/>
          <c:order val="1"/>
          <c:tx>
            <c:strRef>
              <c:f>Fibre!$J$17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Fibre!$H$18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Fibre!$J$18</c:f>
              <c:numCache>
                <c:ptCount val="1"/>
                <c:pt idx="0">
                  <c:v>16.202135922330104</c:v>
                </c:pt>
              </c:numCache>
            </c:numRef>
          </c:val>
        </c:ser>
        <c:axId val="42321343"/>
        <c:axId val="45347768"/>
      </c:bar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47768"/>
        <c:crosses val="autoZero"/>
        <c:auto val="1"/>
        <c:lblOffset val="100"/>
        <c:noMultiLvlLbl val="0"/>
      </c:catAx>
      <c:valAx>
        <c:axId val="4534776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acne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2134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+ ISO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Fibre!$I$19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Fibre!$H$20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Fibre!$I$20</c:f>
              <c:numCache>
                <c:ptCount val="1"/>
                <c:pt idx="0">
                  <c:v>17.58315789473685</c:v>
                </c:pt>
              </c:numCache>
            </c:numRef>
          </c:val>
        </c:ser>
        <c:ser>
          <c:idx val="1"/>
          <c:order val="1"/>
          <c:tx>
            <c:strRef>
              <c:f>Fibre!$J$19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Fibre!$H$20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Fibre!$J$20</c:f>
              <c:numCache>
                <c:ptCount val="1"/>
                <c:pt idx="0">
                  <c:v>17.56549019607843</c:v>
                </c:pt>
              </c:numCache>
            </c:numRef>
          </c:val>
        </c:ser>
        <c:axId val="5476729"/>
        <c:axId val="49290562"/>
      </c:barChart>
      <c:catAx>
        <c:axId val="5476729"/>
        <c:scaling>
          <c:orientation val="minMax"/>
        </c:scaling>
        <c:axPos val="b"/>
        <c:delete val="1"/>
        <c:majorTickMark val="out"/>
        <c:minorTickMark val="none"/>
        <c:tickLblPos val="nextTo"/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72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Fusilade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Fibre!$I$21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Fibre!$H$22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Fibre!$I$22</c:f>
              <c:numCache>
                <c:ptCount val="1"/>
                <c:pt idx="0">
                  <c:v>18.3</c:v>
                </c:pt>
              </c:numCache>
            </c:numRef>
          </c:val>
        </c:ser>
        <c:ser>
          <c:idx val="1"/>
          <c:order val="1"/>
          <c:tx>
            <c:strRef>
              <c:f>Fibre!$J$21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Fibre!$H$22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Fibre!$J$22</c:f>
              <c:numCache>
                <c:ptCount val="1"/>
                <c:pt idx="0">
                  <c:v>16.6</c:v>
                </c:pt>
              </c:numCache>
            </c:numRef>
          </c:val>
        </c:ser>
        <c:axId val="40961875"/>
        <c:axId val="33112556"/>
      </c:barChart>
      <c:catAx>
        <c:axId val="40961875"/>
        <c:scaling>
          <c:orientation val="minMax"/>
        </c:scaling>
        <c:axPos val="b"/>
        <c:delete val="1"/>
        <c:majorTickMark val="out"/>
        <c:minorTickMark val="none"/>
        <c:tickLblPos val="nextTo"/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6187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Fibre!$I$23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Fibre!$H$24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Fibre!$I$24</c:f>
              <c:numCache>
                <c:ptCount val="1"/>
                <c:pt idx="0">
                  <c:v>19.8</c:v>
                </c:pt>
              </c:numCache>
            </c:numRef>
          </c:val>
        </c:ser>
        <c:ser>
          <c:idx val="1"/>
          <c:order val="1"/>
          <c:tx>
            <c:strRef>
              <c:f>Fibre!$J$23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Fibre!$H$24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Fibre!$J$24</c:f>
              <c:numCache>
                <c:ptCount val="1"/>
                <c:pt idx="0">
                  <c:v>16.1</c:v>
                </c:pt>
              </c:numCache>
            </c:numRef>
          </c:val>
        </c:ser>
        <c:axId val="29577549"/>
        <c:axId val="64871350"/>
      </c:barChart>
      <c:catAx>
        <c:axId val="29577549"/>
        <c:scaling>
          <c:orientation val="minMax"/>
        </c:scaling>
        <c:axPos val="b"/>
        <c:delete val="1"/>
        <c:majorTickMark val="out"/>
        <c:minorTickMark val="none"/>
        <c:tickLblPos val="nextTo"/>
        <c:crossAx val="64871350"/>
        <c:crosses val="autoZero"/>
        <c:auto val="1"/>
        <c:lblOffset val="100"/>
        <c:noMultiLvlLbl val="0"/>
      </c:catAx>
      <c:valAx>
        <c:axId val="6487135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7754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Fibre % cane - Moddus + ISO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Fibre!$I$25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Fibre!$H$26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Fibre!$I$26</c:f>
              <c:numCache>
                <c:ptCount val="1"/>
                <c:pt idx="0">
                  <c:v>16.9</c:v>
                </c:pt>
              </c:numCache>
            </c:numRef>
          </c:val>
        </c:ser>
        <c:ser>
          <c:idx val="1"/>
          <c:order val="1"/>
          <c:tx>
            <c:strRef>
              <c:f>Fibre!$J$25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Fibre!$H$26</c:f>
              <c:strCache>
                <c:ptCount val="1"/>
                <c:pt idx="0">
                  <c:v>Fibre %</c:v>
                </c:pt>
              </c:strCache>
            </c:strRef>
          </c:cat>
          <c:val>
            <c:numRef>
              <c:f>Fibre!$J$26</c:f>
              <c:numCache>
                <c:ptCount val="1"/>
                <c:pt idx="0">
                  <c:v>18.6</c:v>
                </c:pt>
              </c:numCache>
            </c:numRef>
          </c:val>
        </c:ser>
        <c:axId val="46971239"/>
        <c:axId val="20087968"/>
      </c:barChart>
      <c:catAx>
        <c:axId val="46971239"/>
        <c:scaling>
          <c:orientation val="minMax"/>
        </c:scaling>
        <c:axPos val="b"/>
        <c:delete val="1"/>
        <c:majorTickMark val="out"/>
        <c:minorTickMark val="none"/>
        <c:tickLblPos val="nextTo"/>
        <c:crossAx val="20087968"/>
        <c:crosses val="autoZero"/>
        <c:auto val="1"/>
        <c:lblOffset val="100"/>
        <c:noMultiLvlLbl val="0"/>
      </c:catAx>
      <c:valAx>
        <c:axId val="2008796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Fibre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7123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Fusilade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Juice'!$H$4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Juice'!$I$4</c:f>
              <c:numCache>
                <c:ptCount val="1"/>
                <c:pt idx="0">
                  <c:v>13.4</c:v>
                </c:pt>
              </c:numCache>
            </c:numRef>
          </c:val>
        </c:ser>
        <c:ser>
          <c:idx val="1"/>
          <c:order val="1"/>
          <c:tx>
            <c:strRef>
              <c:f>'Brix % Juice'!$J$3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Juice'!$H$4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Juice'!$J$4</c:f>
              <c:numCache>
                <c:ptCount val="1"/>
                <c:pt idx="0">
                  <c:v>14.8</c:v>
                </c:pt>
              </c:numCache>
            </c:numRef>
          </c:val>
        </c:ser>
        <c:axId val="46573985"/>
        <c:axId val="16512682"/>
      </c:barChart>
      <c:catAx>
        <c:axId val="46573985"/>
        <c:scaling>
          <c:orientation val="minMax"/>
        </c:scaling>
        <c:axPos val="b"/>
        <c:delete val="1"/>
        <c:majorTickMark val="out"/>
        <c:minorTickMark val="none"/>
        <c:tickLblPos val="nextTo"/>
        <c:crossAx val="16512682"/>
        <c:crosses val="autoZero"/>
        <c:auto val="1"/>
        <c:lblOffset val="100"/>
        <c:noMultiLvlLbl val="0"/>
      </c:catAx>
      <c:valAx>
        <c:axId val="1651268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398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CCS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CCS'!$J$10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CCS'!$J$11:$J$15</c:f>
              <c:numCache>
                <c:ptCount val="5"/>
                <c:pt idx="0">
                  <c:v>0</c:v>
                </c:pt>
                <c:pt idx="1">
                  <c:v>0.6932783590007485</c:v>
                </c:pt>
                <c:pt idx="2">
                  <c:v>-0.09856161574593436</c:v>
                </c:pt>
                <c:pt idx="3">
                  <c:v>1.3720524035206338</c:v>
                </c:pt>
                <c:pt idx="4">
                  <c:v>2.507156508755111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CCS'!$K$10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CCS'!$K$11:$K$15</c:f>
              <c:numCache>
                <c:ptCount val="5"/>
                <c:pt idx="0">
                  <c:v>0</c:v>
                </c:pt>
                <c:pt idx="1">
                  <c:v>-2.389236896805116</c:v>
                </c:pt>
                <c:pt idx="2">
                  <c:v>-1.8621914465579206</c:v>
                </c:pt>
                <c:pt idx="3">
                  <c:v>-2.7162396473010215</c:v>
                </c:pt>
                <c:pt idx="4">
                  <c:v>-1.2103639456033015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CCS'!$L$10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CCS'!$I$11:$I$15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CCS'!$L$11:$L$15</c:f>
              <c:numCache>
                <c:ptCount val="5"/>
                <c:pt idx="0">
                  <c:v>0</c:v>
                </c:pt>
                <c:pt idx="1">
                  <c:v>-0.015434265316727647</c:v>
                </c:pt>
                <c:pt idx="2">
                  <c:v>-0.8798491243006286</c:v>
                </c:pt>
                <c:pt idx="3">
                  <c:v>-1.4778462965954091</c:v>
                </c:pt>
                <c:pt idx="4">
                  <c:v>-1.2952076087666562</c:v>
                </c:pt>
              </c:numCache>
            </c:numRef>
          </c:val>
          <c:smooth val="1"/>
        </c:ser>
        <c:marker val="1"/>
        <c:axId val="20606441"/>
        <c:axId val="51240242"/>
      </c:lineChart>
      <c:catAx>
        <c:axId val="20606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40242"/>
        <c:crosses val="autoZero"/>
        <c:auto val="1"/>
        <c:lblOffset val="100"/>
        <c:noMultiLvlLbl val="0"/>
      </c:catAx>
      <c:valAx>
        <c:axId val="5124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06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Juice'!$H$6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Juice'!$I$6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'Brix % Juice'!$J$5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Juice'!$H$6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Juice'!$J$6</c:f>
              <c:numCache>
                <c:ptCount val="1"/>
                <c:pt idx="0">
                  <c:v>13.4</c:v>
                </c:pt>
              </c:numCache>
            </c:numRef>
          </c:val>
        </c:ser>
        <c:axId val="14396411"/>
        <c:axId val="62458836"/>
      </c:barChart>
      <c:catAx>
        <c:axId val="14396411"/>
        <c:scaling>
          <c:orientation val="minMax"/>
        </c:scaling>
        <c:axPos val="b"/>
        <c:delete val="1"/>
        <c:majorTickMark val="out"/>
        <c:minorTickMark val="none"/>
        <c:tickLblPos val="nextTo"/>
        <c:crossAx val="62458836"/>
        <c:crosses val="autoZero"/>
        <c:auto val="1"/>
        <c:lblOffset val="100"/>
        <c:noMultiLvlLbl val="0"/>
      </c:catAx>
      <c:valAx>
        <c:axId val="6245883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9641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+ ISO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Juice'!$H$8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Juice'!$I$8</c:f>
              <c:numCache>
                <c:ptCount val="1"/>
                <c:pt idx="0">
                  <c:v>14.6</c:v>
                </c:pt>
              </c:numCache>
            </c:numRef>
          </c:val>
        </c:ser>
        <c:ser>
          <c:idx val="1"/>
          <c:order val="1"/>
          <c:tx>
            <c:strRef>
              <c:f>'Brix % Juice'!$J$7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Juice'!$H$8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Juice'!$J$8</c:f>
              <c:numCache>
                <c:ptCount val="1"/>
                <c:pt idx="0">
                  <c:v>16.8</c:v>
                </c:pt>
              </c:numCache>
            </c:numRef>
          </c:val>
        </c:ser>
        <c:axId val="25258613"/>
        <c:axId val="26000926"/>
      </c:barChart>
      <c:catAx>
        <c:axId val="25258613"/>
        <c:scaling>
          <c:orientation val="minMax"/>
        </c:scaling>
        <c:axPos val="b"/>
        <c:delete val="1"/>
        <c:majorTickMark val="out"/>
        <c:minorTickMark val="none"/>
        <c:tickLblPos val="nextTo"/>
        <c:crossAx val="26000926"/>
        <c:crosses val="autoZero"/>
        <c:auto val="1"/>
        <c:lblOffset val="100"/>
        <c:noMultiLvlLbl val="0"/>
      </c:catAx>
      <c:valAx>
        <c:axId val="2600092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5861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Fusilade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Juice'!$H$10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Juice'!$I$10</c:f>
              <c:numCache>
                <c:ptCount val="1"/>
                <c:pt idx="0">
                  <c:v>12.1</c:v>
                </c:pt>
              </c:numCache>
            </c:numRef>
          </c:val>
        </c:ser>
        <c:ser>
          <c:idx val="1"/>
          <c:order val="1"/>
          <c:tx>
            <c:strRef>
              <c:f>'Brix % Juice'!$J$9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Juice'!$H$10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Juice'!$J$10</c:f>
              <c:numCache>
                <c:ptCount val="1"/>
                <c:pt idx="0">
                  <c:v>14.8</c:v>
                </c:pt>
              </c:numCache>
            </c:numRef>
          </c:val>
        </c:ser>
        <c:axId val="32681743"/>
        <c:axId val="25700232"/>
      </c:barChart>
      <c:catAx>
        <c:axId val="32681743"/>
        <c:scaling>
          <c:orientation val="minMax"/>
        </c:scaling>
        <c:axPos val="b"/>
        <c:delete val="1"/>
        <c:majorTickMark val="out"/>
        <c:minorTickMark val="none"/>
        <c:tickLblPos val="nextTo"/>
        <c:crossAx val="25700232"/>
        <c:crosses val="autoZero"/>
        <c:auto val="1"/>
        <c:lblOffset val="100"/>
        <c:noMultiLvlLbl val="0"/>
      </c:catAx>
      <c:valAx>
        <c:axId val="2570023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174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Moodus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Juice'!$I$11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Juice'!$H$12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Juice'!$I$12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'Brix % Juice'!$J$11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Juice'!$H$12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Juice'!$J$12</c:f>
              <c:numCache>
                <c:ptCount val="1"/>
                <c:pt idx="0">
                  <c:v>16.8</c:v>
                </c:pt>
              </c:numCache>
            </c:numRef>
          </c:val>
        </c:ser>
        <c:axId val="29975497"/>
        <c:axId val="1344018"/>
      </c:barChart>
      <c:catAx>
        <c:axId val="29975497"/>
        <c:scaling>
          <c:orientation val="minMax"/>
        </c:scaling>
        <c:axPos val="b"/>
        <c:delete val="1"/>
        <c:majorTickMark val="out"/>
        <c:minorTickMark val="none"/>
        <c:tickLblPos val="nextTo"/>
        <c:crossAx val="1344018"/>
        <c:crosses val="autoZero"/>
        <c:auto val="1"/>
        <c:lblOffset val="100"/>
        <c:noMultiLvlLbl val="0"/>
      </c:catAx>
      <c:valAx>
        <c:axId val="134401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7549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+ ISO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Juice'!$I$13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Juice'!$H$14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Juice'!$I$14</c:f>
              <c:numCache>
                <c:ptCount val="1"/>
                <c:pt idx="0">
                  <c:v>12.6</c:v>
                </c:pt>
              </c:numCache>
            </c:numRef>
          </c:val>
        </c:ser>
        <c:ser>
          <c:idx val="1"/>
          <c:order val="1"/>
          <c:tx>
            <c:strRef>
              <c:f>'Brix % Juice'!$J$13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Juice'!$H$14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Juice'!$J$14</c:f>
              <c:numCache>
                <c:ptCount val="1"/>
                <c:pt idx="0">
                  <c:v>15.4</c:v>
                </c:pt>
              </c:numCache>
            </c:numRef>
          </c:val>
        </c:ser>
        <c:axId val="12096163"/>
        <c:axId val="41756604"/>
      </c:barChart>
      <c:catAx>
        <c:axId val="12096163"/>
        <c:scaling>
          <c:orientation val="minMax"/>
        </c:scaling>
        <c:axPos val="b"/>
        <c:delete val="1"/>
        <c:majorTickMark val="out"/>
        <c:minorTickMark val="none"/>
        <c:tickLblPos val="nextTo"/>
        <c:crossAx val="41756604"/>
        <c:crosses val="autoZero"/>
        <c:auto val="1"/>
        <c:lblOffset val="100"/>
        <c:noMultiLvlLbl val="0"/>
      </c:catAx>
      <c:valAx>
        <c:axId val="41756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96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Fusilade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Juice'!$I$15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Juice'!$H$16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Juice'!$I$16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1"/>
          <c:order val="1"/>
          <c:tx>
            <c:strRef>
              <c:f>'Brix % Juice'!$J$15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Juice'!$H$16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Juice'!$J$16</c:f>
              <c:numCache>
                <c:ptCount val="1"/>
                <c:pt idx="0">
                  <c:v>18.4</c:v>
                </c:pt>
              </c:numCache>
            </c:numRef>
          </c:val>
        </c:ser>
        <c:axId val="40265117"/>
        <c:axId val="26841734"/>
      </c:bar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41734"/>
        <c:crosses val="autoZero"/>
        <c:auto val="1"/>
        <c:lblOffset val="100"/>
        <c:noMultiLvlLbl val="0"/>
      </c:catAx>
      <c:valAx>
        <c:axId val="2684173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6511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Juice'!$I$17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Juice'!$H$18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Juice'!$I$18</c:f>
              <c:numCache>
                <c:ptCount val="1"/>
                <c:pt idx="0">
                  <c:v>16.6</c:v>
                </c:pt>
              </c:numCache>
            </c:numRef>
          </c:val>
        </c:ser>
        <c:ser>
          <c:idx val="1"/>
          <c:order val="1"/>
          <c:tx>
            <c:strRef>
              <c:f>'Brix % Juice'!$J$17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Juice'!$H$18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Juice'!$J$18</c:f>
              <c:numCache>
                <c:ptCount val="1"/>
                <c:pt idx="0">
                  <c:v>17.6</c:v>
                </c:pt>
              </c:numCache>
            </c:numRef>
          </c:val>
        </c:ser>
        <c:axId val="40249015"/>
        <c:axId val="26696816"/>
      </c:barChart>
      <c:catAx>
        <c:axId val="40249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6696816"/>
        <c:crosses val="autoZero"/>
        <c:auto val="1"/>
        <c:lblOffset val="100"/>
        <c:noMultiLvlLbl val="0"/>
      </c:catAx>
      <c:valAx>
        <c:axId val="2669681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4901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Of juice - Moddus + ISO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Juice'!$I$19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Juice'!$H$20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Juice'!$I$20</c:f>
              <c:numCache>
                <c:ptCount val="1"/>
                <c:pt idx="0">
                  <c:v>16.4</c:v>
                </c:pt>
              </c:numCache>
            </c:numRef>
          </c:val>
        </c:ser>
        <c:ser>
          <c:idx val="1"/>
          <c:order val="1"/>
          <c:tx>
            <c:strRef>
              <c:f>'Brix % Juice'!$J$19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Juice'!$H$20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Juice'!$J$20</c:f>
              <c:numCache>
                <c:ptCount val="1"/>
                <c:pt idx="0">
                  <c:v>18.4</c:v>
                </c:pt>
              </c:numCache>
            </c:numRef>
          </c:val>
        </c:ser>
        <c:axId val="38944753"/>
        <c:axId val="14958458"/>
      </c:barChart>
      <c:catAx>
        <c:axId val="38944753"/>
        <c:scaling>
          <c:orientation val="minMax"/>
        </c:scaling>
        <c:axPos val="b"/>
        <c:delete val="1"/>
        <c:majorTickMark val="out"/>
        <c:minorTickMark val="none"/>
        <c:tickLblPos val="nextTo"/>
        <c:crossAx val="14958458"/>
        <c:crosses val="autoZero"/>
        <c:auto val="1"/>
        <c:lblOffset val="100"/>
        <c:noMultiLvlLbl val="0"/>
      </c:catAx>
      <c:valAx>
        <c:axId val="1495845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44753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Fusilade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Juice'!$I$21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Juice'!$H$22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Juice'!$I$22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1"/>
          <c:tx>
            <c:strRef>
              <c:f>'Brix % Juice'!$J$21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Juice'!$H$22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Juice'!$J$22</c:f>
              <c:numCache>
                <c:ptCount val="1"/>
                <c:pt idx="0">
                  <c:v>15.9</c:v>
                </c:pt>
              </c:numCache>
            </c:numRef>
          </c:val>
        </c:ser>
        <c:axId val="408395"/>
        <c:axId val="3675556"/>
      </c:barChart>
      <c:catAx>
        <c:axId val="408395"/>
        <c:scaling>
          <c:orientation val="minMax"/>
        </c:scaling>
        <c:axPos val="b"/>
        <c:delete val="1"/>
        <c:majorTickMark val="out"/>
        <c:minorTickMark val="none"/>
        <c:tickLblPos val="nextTo"/>
        <c:crossAx val="3675556"/>
        <c:crosses val="autoZero"/>
        <c:auto val="1"/>
        <c:lblOffset val="100"/>
        <c:noMultiLvlLbl val="0"/>
      </c:catAx>
      <c:valAx>
        <c:axId val="367555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39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Juice'!$I$23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Juice'!$H$24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Juice'!$I$24</c:f>
              <c:numCache>
                <c:ptCount val="1"/>
                <c:pt idx="0">
                  <c:v>16.5</c:v>
                </c:pt>
              </c:numCache>
            </c:numRef>
          </c:val>
        </c:ser>
        <c:ser>
          <c:idx val="1"/>
          <c:order val="1"/>
          <c:tx>
            <c:strRef>
              <c:f>'Brix % Juice'!$J$23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Juice'!$H$24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Juice'!$J$24</c:f>
              <c:numCache>
                <c:ptCount val="1"/>
                <c:pt idx="0">
                  <c:v>17</c:v>
                </c:pt>
              </c:numCache>
            </c:numRef>
          </c:val>
        </c:ser>
        <c:axId val="33080005"/>
        <c:axId val="29284590"/>
      </c:barChart>
      <c:catAx>
        <c:axId val="33080005"/>
        <c:scaling>
          <c:orientation val="minMax"/>
        </c:scaling>
        <c:axPos val="b"/>
        <c:delete val="1"/>
        <c:majorTickMark val="out"/>
        <c:minorTickMark val="none"/>
        <c:tickLblPos val="nextTo"/>
        <c:crossAx val="29284590"/>
        <c:crosses val="autoZero"/>
        <c:auto val="1"/>
        <c:lblOffset val="100"/>
        <c:noMultiLvlLbl val="0"/>
      </c:catAx>
      <c:valAx>
        <c:axId val="2928459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8000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gain CCS in variety PN92-49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CCS'!$J$40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CCS'!$J$41:$J$47</c:f>
              <c:numCache>
                <c:ptCount val="7"/>
                <c:pt idx="0">
                  <c:v>0</c:v>
                </c:pt>
                <c:pt idx="1">
                  <c:v>-0.46134056243965205</c:v>
                </c:pt>
                <c:pt idx="2">
                  <c:v>3.231722283763384</c:v>
                </c:pt>
                <c:pt idx="3">
                  <c:v>-0.8139263997743953</c:v>
                </c:pt>
                <c:pt idx="4">
                  <c:v>3.4060814586029267</c:v>
                </c:pt>
                <c:pt idx="5">
                  <c:v>-0.33940463583722114</c:v>
                </c:pt>
                <c:pt idx="6">
                  <c:v>-1.360758491337057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CCS'!$K$40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CCS'!$K$41:$K$47</c:f>
              <c:numCache>
                <c:ptCount val="7"/>
                <c:pt idx="0">
                  <c:v>0</c:v>
                </c:pt>
                <c:pt idx="1">
                  <c:v>0.8737024429409139</c:v>
                </c:pt>
                <c:pt idx="2">
                  <c:v>3.8871513144178067</c:v>
                </c:pt>
                <c:pt idx="3">
                  <c:v>-1.6507397402495219</c:v>
                </c:pt>
                <c:pt idx="4">
                  <c:v>2.842493457715902</c:v>
                </c:pt>
                <c:pt idx="5">
                  <c:v>1.585265244744127</c:v>
                </c:pt>
                <c:pt idx="6">
                  <c:v>-0.03212215388533579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CCS'!$L$40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CCS'!$I$41:$I$47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CCS'!$L$41:$L$47</c:f>
              <c:numCache>
                <c:ptCount val="7"/>
                <c:pt idx="0">
                  <c:v>0</c:v>
                </c:pt>
                <c:pt idx="1">
                  <c:v>1.3585002952987235</c:v>
                </c:pt>
                <c:pt idx="2">
                  <c:v>3.142754848063774</c:v>
                </c:pt>
                <c:pt idx="3">
                  <c:v>0.9241192224655226</c:v>
                </c:pt>
                <c:pt idx="4">
                  <c:v>5.286192502204152</c:v>
                </c:pt>
                <c:pt idx="5">
                  <c:v>2.241119374510413</c:v>
                </c:pt>
                <c:pt idx="6">
                  <c:v>2.1227880335513873</c:v>
                </c:pt>
              </c:numCache>
            </c:numRef>
          </c:val>
          <c:smooth val="1"/>
        </c:ser>
        <c:marker val="1"/>
        <c:axId val="58508995"/>
        <c:axId val="56818908"/>
      </c:lineChart>
      <c:catAx>
        <c:axId val="5850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18908"/>
        <c:crosses val="autoZero"/>
        <c:auto val="1"/>
        <c:lblOffset val="100"/>
        <c:noMultiLvlLbl val="0"/>
      </c:catAx>
      <c:valAx>
        <c:axId val="5681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08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Brix % juice - Moddus + ISO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'Brix % Juice'!$I$25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Juice'!$H$26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Juice'!$I$26</c:f>
              <c:numCache>
                <c:ptCount val="1"/>
                <c:pt idx="0">
                  <c:v>14.8</c:v>
                </c:pt>
              </c:numCache>
            </c:numRef>
          </c:val>
        </c:ser>
        <c:ser>
          <c:idx val="1"/>
          <c:order val="1"/>
          <c:tx>
            <c:strRef>
              <c:f>'Brix % Juice'!$J$25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'Brix % Juice'!$H$26</c:f>
              <c:strCache>
                <c:ptCount val="1"/>
                <c:pt idx="0">
                  <c:v>Brix % juice</c:v>
                </c:pt>
              </c:strCache>
            </c:strRef>
          </c:cat>
          <c:val>
            <c:numRef>
              <c:f>'Brix % Juice'!$J$26</c:f>
              <c:numCache>
                <c:ptCount val="1"/>
                <c:pt idx="0">
                  <c:v>14.9</c:v>
                </c:pt>
              </c:numCache>
            </c:numRef>
          </c:val>
        </c:ser>
        <c:axId val="62234719"/>
        <c:axId val="23241560"/>
      </c:barChart>
      <c:catAx>
        <c:axId val="62234719"/>
        <c:scaling>
          <c:orientation val="minMax"/>
        </c:scaling>
        <c:axPos val="b"/>
        <c:delete val="1"/>
        <c:majorTickMark val="out"/>
        <c:minorTickMark val="none"/>
        <c:tickLblPos val="nextTo"/>
        <c:crossAx val="23241560"/>
        <c:crosses val="autoZero"/>
        <c:auto val="1"/>
        <c:lblOffset val="100"/>
        <c:noMultiLvlLbl val="0"/>
      </c:catAx>
      <c:valAx>
        <c:axId val="2324156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3471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FUSILADE 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Pol % cane  - variety R570 (shredded 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cane'!$I$29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cane'!$H$30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cane'!$I$30</c:f>
              <c:numCache>
                <c:ptCount val="1"/>
                <c:pt idx="0">
                  <c:v>9.580552142323326</c:v>
                </c:pt>
              </c:numCache>
            </c:numRef>
          </c:val>
        </c:ser>
        <c:ser>
          <c:idx val="1"/>
          <c:order val="1"/>
          <c:tx>
            <c:strRef>
              <c:f>'Pol % cane'!$J$29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cane'!$H$30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cane'!$J$30</c:f>
              <c:numCache>
                <c:ptCount val="1"/>
                <c:pt idx="0">
                  <c:v>10.514218759692021</c:v>
                </c:pt>
              </c:numCache>
            </c:numRef>
          </c:val>
        </c:ser>
        <c:axId val="7847449"/>
        <c:axId val="3518178"/>
      </c:barChart>
      <c:catAx>
        <c:axId val="7847449"/>
        <c:scaling>
          <c:orientation val="minMax"/>
        </c:scaling>
        <c:axPos val="b"/>
        <c:delete val="1"/>
        <c:majorTickMark val="out"/>
        <c:minorTickMark val="none"/>
        <c:tickLblPos val="nextTo"/>
        <c:crossAx val="3518178"/>
        <c:crosses val="autoZero"/>
        <c:auto val="1"/>
        <c:lblOffset val="100"/>
        <c:noMultiLvlLbl val="0"/>
      </c:catAx>
      <c:valAx>
        <c:axId val="35181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47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MODDUS
Pol % cane - variety R570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cane'!$I$31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cane'!$H$32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cane'!$I$32</c:f>
              <c:numCache>
                <c:ptCount val="1"/>
                <c:pt idx="0">
                  <c:v>9.238693664155175</c:v>
                </c:pt>
              </c:numCache>
            </c:numRef>
          </c:val>
        </c:ser>
        <c:ser>
          <c:idx val="1"/>
          <c:order val="1"/>
          <c:tx>
            <c:strRef>
              <c:f>'Pol % cane'!$J$31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cane'!$H$32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cane'!$J$32</c:f>
              <c:numCache>
                <c:ptCount val="1"/>
                <c:pt idx="0">
                  <c:v>9.41301304859806</c:v>
                </c:pt>
              </c:numCache>
            </c:numRef>
          </c:val>
        </c:ser>
        <c:axId val="31663603"/>
        <c:axId val="16536972"/>
      </c:barChart>
      <c:catAx>
        <c:axId val="31663603"/>
        <c:scaling>
          <c:orientation val="minMax"/>
        </c:scaling>
        <c:axPos val="b"/>
        <c:delete val="1"/>
        <c:majorTickMark val="out"/>
        <c:minorTickMark val="none"/>
        <c:tickLblPos val="nextTo"/>
        <c:crossAx val="16536972"/>
        <c:crosses val="autoZero"/>
        <c:auto val="1"/>
        <c:lblOffset val="100"/>
        <c:noMultiLvlLbl val="0"/>
      </c:catAx>
      <c:valAx>
        <c:axId val="16536972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6360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MODDUS + ISO
Pol % cane - variety R570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cane'!$I$33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cane'!$H$34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cane'!$I$34</c:f>
              <c:numCache>
                <c:ptCount val="1"/>
                <c:pt idx="0">
                  <c:v>9.648148815045246</c:v>
                </c:pt>
              </c:numCache>
            </c:numRef>
          </c:val>
        </c:ser>
        <c:ser>
          <c:idx val="1"/>
          <c:order val="1"/>
          <c:tx>
            <c:strRef>
              <c:f>'Pol % cane'!$J$33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cane'!$H$34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cane'!$J$34</c:f>
              <c:numCache>
                <c:ptCount val="1"/>
                <c:pt idx="0">
                  <c:v>11.61229651591731</c:v>
                </c:pt>
              </c:numCache>
            </c:numRef>
          </c:val>
        </c:ser>
        <c:axId val="14615021"/>
        <c:axId val="64426326"/>
      </c:barChart>
      <c:catAx>
        <c:axId val="14615021"/>
        <c:scaling>
          <c:orientation val="minMax"/>
        </c:scaling>
        <c:axPos val="b"/>
        <c:delete val="1"/>
        <c:majorTickMark val="out"/>
        <c:minorTickMark val="none"/>
        <c:tickLblPos val="nextTo"/>
        <c:crossAx val="64426326"/>
        <c:crosses val="autoZero"/>
        <c:auto val="1"/>
        <c:lblOffset val="100"/>
        <c:noMultiLvlLbl val="0"/>
      </c:catAx>
      <c:valAx>
        <c:axId val="64426326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15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FUSILADE
Pol % cane - variety B72177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cane'!$I$35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cane'!$H$36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cane'!$I$36</c:f>
              <c:numCache>
                <c:ptCount val="1"/>
                <c:pt idx="0">
                  <c:v>8.248664089107166</c:v>
                </c:pt>
              </c:numCache>
            </c:numRef>
          </c:val>
        </c:ser>
        <c:ser>
          <c:idx val="1"/>
          <c:order val="1"/>
          <c:tx>
            <c:strRef>
              <c:f>'Pol % cane'!$J$35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cane'!$H$36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cane'!$J$36</c:f>
              <c:numCache>
                <c:ptCount val="1"/>
                <c:pt idx="0">
                  <c:v>9.652068849192863</c:v>
                </c:pt>
              </c:numCache>
            </c:numRef>
          </c:val>
        </c:ser>
        <c:axId val="42966023"/>
        <c:axId val="51149888"/>
      </c:barChart>
      <c:catAx>
        <c:axId val="42966023"/>
        <c:scaling>
          <c:orientation val="minMax"/>
        </c:scaling>
        <c:axPos val="b"/>
        <c:delete val="1"/>
        <c:majorTickMark val="out"/>
        <c:minorTickMark val="none"/>
        <c:tickLblPos val="nextTo"/>
        <c:crossAx val="51149888"/>
        <c:crosses val="autoZero"/>
        <c:auto val="1"/>
        <c:lblOffset val="100"/>
        <c:noMultiLvlLbl val="0"/>
      </c:catAx>
      <c:valAx>
        <c:axId val="51149888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66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MODDUS
Pol % cane - variety B72177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cane'!$I$37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cane'!$H$38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cane'!$I$38</c:f>
              <c:numCache>
                <c:ptCount val="1"/>
                <c:pt idx="0">
                  <c:v>8.942349165400001</c:v>
                </c:pt>
              </c:numCache>
            </c:numRef>
          </c:val>
        </c:ser>
        <c:ser>
          <c:idx val="1"/>
          <c:order val="1"/>
          <c:tx>
            <c:strRef>
              <c:f>'Pol % cane'!$J$37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cane'!$H$38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cane'!$J$38</c:f>
              <c:numCache>
                <c:ptCount val="1"/>
                <c:pt idx="0">
                  <c:v>9.35582416185</c:v>
                </c:pt>
              </c:numCache>
            </c:numRef>
          </c:val>
        </c:ser>
        <c:axId val="57695809"/>
        <c:axId val="49500234"/>
      </c:barChart>
      <c:catAx>
        <c:axId val="57695809"/>
        <c:scaling>
          <c:orientation val="minMax"/>
        </c:scaling>
        <c:axPos val="b"/>
        <c:delete val="1"/>
        <c:majorTickMark val="out"/>
        <c:minorTickMark val="none"/>
        <c:tickLblPos val="nextTo"/>
        <c:crossAx val="49500234"/>
        <c:crosses val="autoZero"/>
        <c:auto val="1"/>
        <c:lblOffset val="100"/>
        <c:noMultiLvlLbl val="0"/>
      </c:catAx>
      <c:valAx>
        <c:axId val="4950023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9580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Moddus + ISO 
Pol % cane - variety B72177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cane'!$I$39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cane'!$H$40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cane'!$I$40</c:f>
              <c:numCache>
                <c:ptCount val="1"/>
                <c:pt idx="0">
                  <c:v>8.6</c:v>
                </c:pt>
              </c:numCache>
            </c:numRef>
          </c:val>
        </c:ser>
        <c:ser>
          <c:idx val="1"/>
          <c:order val="1"/>
          <c:tx>
            <c:strRef>
              <c:f>'Pol % cane'!$J$39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cane'!$H$40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cane'!$J$40</c:f>
              <c:numCache>
                <c:ptCount val="1"/>
                <c:pt idx="0">
                  <c:v>10.792696146980237</c:v>
                </c:pt>
              </c:numCache>
            </c:numRef>
          </c:val>
        </c:ser>
        <c:axId val="42848923"/>
        <c:axId val="50095988"/>
      </c:barChart>
      <c:catAx>
        <c:axId val="42848923"/>
        <c:scaling>
          <c:orientation val="minMax"/>
        </c:scaling>
        <c:axPos val="b"/>
        <c:delete val="1"/>
        <c:majorTickMark val="out"/>
        <c:minorTickMark val="none"/>
        <c:tickLblPos val="nextTo"/>
        <c:crossAx val="50095988"/>
        <c:crosses val="autoZero"/>
        <c:auto val="1"/>
        <c:lblOffset val="100"/>
        <c:noMultiLvlLbl val="0"/>
      </c:catAx>
      <c:valAx>
        <c:axId val="50095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48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FUSILADE 
Pol % cane - variety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cane'!$I$41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cane'!$H$42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cane'!$I$42</c:f>
              <c:numCache>
                <c:ptCount val="1"/>
                <c:pt idx="0">
                  <c:v>14.304978462424392</c:v>
                </c:pt>
              </c:numCache>
            </c:numRef>
          </c:val>
        </c:ser>
        <c:ser>
          <c:idx val="1"/>
          <c:order val="1"/>
          <c:tx>
            <c:strRef>
              <c:f>'Pol % cane'!$J$41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cane'!$H$42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cane'!$J$42</c:f>
              <c:numCache>
                <c:ptCount val="1"/>
                <c:pt idx="0">
                  <c:v>16.107966976541178</c:v>
                </c:pt>
              </c:numCache>
            </c:numRef>
          </c:val>
        </c:ser>
        <c:axId val="48210709"/>
        <c:axId val="31243198"/>
      </c:bar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3198"/>
        <c:crosses val="autoZero"/>
        <c:auto val="1"/>
        <c:lblOffset val="100"/>
        <c:noMultiLvlLbl val="0"/>
      </c:catAx>
      <c:valAx>
        <c:axId val="31243198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1070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MODDUS 
Pol % cane - variety Q198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cane'!$I$43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cane'!$H$44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cane'!$I$44</c:f>
              <c:numCache>
                <c:ptCount val="1"/>
                <c:pt idx="0">
                  <c:v>12.925089922398083</c:v>
                </c:pt>
              </c:numCache>
            </c:numRef>
          </c:val>
        </c:ser>
        <c:ser>
          <c:idx val="1"/>
          <c:order val="1"/>
          <c:tx>
            <c:strRef>
              <c:f>'Pol % cane'!$J$43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cane'!$H$44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cane'!$J$44</c:f>
              <c:numCache>
                <c:ptCount val="1"/>
                <c:pt idx="0">
                  <c:v>13.432982134547185</c:v>
                </c:pt>
              </c:numCache>
            </c:numRef>
          </c:val>
        </c:ser>
        <c:axId val="12753327"/>
        <c:axId val="47671080"/>
      </c:barChart>
      <c:catAx>
        <c:axId val="12753327"/>
        <c:scaling>
          <c:orientation val="minMax"/>
        </c:scaling>
        <c:axPos val="b"/>
        <c:delete val="1"/>
        <c:majorTickMark val="out"/>
        <c:minorTickMark val="none"/>
        <c:tickLblPos val="nextTo"/>
        <c:crossAx val="47671080"/>
        <c:crosses val="autoZero"/>
        <c:auto val="1"/>
        <c:lblOffset val="100"/>
        <c:noMultiLvlLbl val="0"/>
      </c:catAx>
      <c:valAx>
        <c:axId val="4767108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5332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MODDUS + ISO
Pol % cane - variety Q198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cane'!$I$45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cane'!$H$46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cane'!$I$46</c:f>
              <c:numCache>
                <c:ptCount val="1"/>
                <c:pt idx="0">
                  <c:v>12.515087720126314</c:v>
                </c:pt>
              </c:numCache>
            </c:numRef>
          </c:val>
        </c:ser>
        <c:ser>
          <c:idx val="1"/>
          <c:order val="1"/>
          <c:tx>
            <c:strRef>
              <c:f>'Pol % cane'!$J$45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cane'!$H$46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cane'!$J$46</c:f>
              <c:numCache>
                <c:ptCount val="1"/>
                <c:pt idx="0">
                  <c:v>14.349607751755295</c:v>
                </c:pt>
              </c:numCache>
            </c:numRef>
          </c:val>
        </c:ser>
        <c:axId val="26386537"/>
        <c:axId val="36152242"/>
      </c:barChart>
      <c:catAx>
        <c:axId val="26386537"/>
        <c:scaling>
          <c:orientation val="minMax"/>
        </c:scaling>
        <c:axPos val="b"/>
        <c:delete val="1"/>
        <c:majorTickMark val="out"/>
        <c:minorTickMark val="none"/>
        <c:tickLblPos val="nextTo"/>
        <c:crossAx val="36152242"/>
        <c:crosses val="autoZero"/>
        <c:auto val="1"/>
        <c:lblOffset val="100"/>
        <c:noMultiLvlLbl val="0"/>
      </c:catAx>
      <c:valAx>
        <c:axId val="3615224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8653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gain CCS in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CCS'!$J$81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CCS'!$J$82:$J$87</c:f>
              <c:numCache>
                <c:ptCount val="6"/>
                <c:pt idx="0">
                  <c:v>0</c:v>
                </c:pt>
                <c:pt idx="1">
                  <c:v>-0.9079315267114119</c:v>
                </c:pt>
                <c:pt idx="2">
                  <c:v>-4.213444470059306</c:v>
                </c:pt>
                <c:pt idx="3">
                  <c:v>-2.853867657537025</c:v>
                </c:pt>
                <c:pt idx="4">
                  <c:v>-3.4199273418614684</c:v>
                </c:pt>
                <c:pt idx="5">
                  <c:v>-2.6378657527861424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CCS'!$K$81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CCS'!$K$82:$K$87</c:f>
              <c:numCache>
                <c:ptCount val="6"/>
                <c:pt idx="0">
                  <c:v>0</c:v>
                </c:pt>
                <c:pt idx="1">
                  <c:v>-3.0343217442731323</c:v>
                </c:pt>
                <c:pt idx="2">
                  <c:v>-0.5228886505170607</c:v>
                </c:pt>
                <c:pt idx="3">
                  <c:v>-0.05432850172396364</c:v>
                </c:pt>
                <c:pt idx="4">
                  <c:v>0.45113688726927315</c:v>
                </c:pt>
                <c:pt idx="5">
                  <c:v>-1.972476669328632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CCS'!$L$81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CCS'!$I$82:$I$87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CCS'!$L$82:$L$87</c:f>
              <c:numCache>
                <c:ptCount val="6"/>
                <c:pt idx="0">
                  <c:v>0</c:v>
                </c:pt>
                <c:pt idx="1">
                  <c:v>1.8618775222182453</c:v>
                </c:pt>
                <c:pt idx="2">
                  <c:v>2.655957371810066</c:v>
                </c:pt>
                <c:pt idx="3">
                  <c:v>0.8278204104946862</c:v>
                </c:pt>
                <c:pt idx="4">
                  <c:v>0.8884147058258911</c:v>
                </c:pt>
                <c:pt idx="5">
                  <c:v>2.529966673348474</c:v>
                </c:pt>
              </c:numCache>
            </c:numRef>
          </c:val>
          <c:smooth val="1"/>
        </c:ser>
        <c:marker val="1"/>
        <c:axId val="41608125"/>
        <c:axId val="38928806"/>
      </c:lineChart>
      <c:catAx>
        <c:axId val="4160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28806"/>
        <c:crosses val="autoZero"/>
        <c:auto val="1"/>
        <c:lblOffset val="100"/>
        <c:noMultiLvlLbl val="0"/>
      </c:catAx>
      <c:valAx>
        <c:axId val="3892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08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FUSILADE 
Pol % cane - variety PN92-439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cane'!$I$47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cane'!$H$48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cane'!$I$48</c:f>
              <c:numCache>
                <c:ptCount val="1"/>
                <c:pt idx="0">
                  <c:v>10.7</c:v>
                </c:pt>
              </c:numCache>
            </c:numRef>
          </c:val>
        </c:ser>
        <c:ser>
          <c:idx val="1"/>
          <c:order val="1"/>
          <c:tx>
            <c:strRef>
              <c:f>'Pol % cane'!$J$47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cane'!$H$48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cane'!$J$48</c:f>
              <c:numCache>
                <c:ptCount val="1"/>
                <c:pt idx="0">
                  <c:v>10.3</c:v>
                </c:pt>
              </c:numCache>
            </c:numRef>
          </c:val>
        </c:ser>
        <c:axId val="56934723"/>
        <c:axId val="42650460"/>
      </c:barChart>
      <c:catAx>
        <c:axId val="56934723"/>
        <c:scaling>
          <c:orientation val="minMax"/>
        </c:scaling>
        <c:axPos val="b"/>
        <c:delete val="1"/>
        <c:majorTickMark val="out"/>
        <c:minorTickMark val="none"/>
        <c:tickLblPos val="nextTo"/>
        <c:crossAx val="42650460"/>
        <c:crosses val="autoZero"/>
        <c:auto val="1"/>
        <c:lblOffset val="100"/>
        <c:noMultiLvlLbl val="0"/>
      </c:catAx>
      <c:valAx>
        <c:axId val="4265046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3472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MODDUS 
Pol % cane - variety PN92-439 (shredded cane)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cane'!$I$49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cane'!$H$50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cane'!$I$50</c:f>
              <c:numCache>
                <c:ptCount val="1"/>
                <c:pt idx="0">
                  <c:v>11.2</c:v>
                </c:pt>
              </c:numCache>
            </c:numRef>
          </c:val>
        </c:ser>
        <c:ser>
          <c:idx val="1"/>
          <c:order val="1"/>
          <c:tx>
            <c:strRef>
              <c:f>'Pol % cane'!$J$49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cane'!$H$50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cane'!$J$50</c:f>
              <c:numCache>
                <c:ptCount val="1"/>
                <c:pt idx="0">
                  <c:v>13.6</c:v>
                </c:pt>
              </c:numCache>
            </c:numRef>
          </c:val>
        </c:ser>
        <c:axId val="48309821"/>
        <c:axId val="32135206"/>
      </c:barChart>
      <c:catAx>
        <c:axId val="48309821"/>
        <c:scaling>
          <c:orientation val="minMax"/>
        </c:scaling>
        <c:axPos val="b"/>
        <c:delete val="1"/>
        <c:majorTickMark val="out"/>
        <c:minorTickMark val="none"/>
        <c:tickLblPos val="nextTo"/>
        <c:crossAx val="32135206"/>
        <c:crosses val="autoZero"/>
        <c:auto val="1"/>
        <c:lblOffset val="100"/>
        <c:noMultiLvlLbl val="0"/>
      </c:catAx>
      <c:valAx>
        <c:axId val="32135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0982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MODDUS + ISO 
Pol % cane - variety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'Pol % cane'!$I$51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cane'!$H$52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cane'!$I$52</c:f>
              <c:numCache>
                <c:ptCount val="1"/>
                <c:pt idx="0">
                  <c:v>9.9</c:v>
                </c:pt>
              </c:numCache>
            </c:numRef>
          </c:val>
        </c:ser>
        <c:ser>
          <c:idx val="1"/>
          <c:order val="1"/>
          <c:tx>
            <c:strRef>
              <c:f>'Pol % cane'!$J$51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'Pol % cane'!$H$52</c:f>
              <c:strCache>
                <c:ptCount val="1"/>
                <c:pt idx="0">
                  <c:v>Pol % cane</c:v>
                </c:pt>
              </c:strCache>
            </c:strRef>
          </c:cat>
          <c:val>
            <c:numRef>
              <c:f>'Pol % cane'!$J$52</c:f>
              <c:numCache>
                <c:ptCount val="1"/>
                <c:pt idx="0">
                  <c:v>10.1</c:v>
                </c:pt>
              </c:numCache>
            </c:numRef>
          </c:val>
        </c:ser>
        <c:axId val="20781399"/>
        <c:axId val="52814864"/>
      </c:barChart>
      <c:catAx>
        <c:axId val="20781399"/>
        <c:scaling>
          <c:orientation val="minMax"/>
        </c:scaling>
        <c:axPos val="b"/>
        <c:delete val="1"/>
        <c:majorTickMark val="out"/>
        <c:minorTickMark val="none"/>
        <c:tickLblPos val="nextTo"/>
        <c:crossAx val="52814864"/>
        <c:crosses val="autoZero"/>
        <c:auto val="1"/>
        <c:lblOffset val="100"/>
        <c:noMultiLvlLbl val="0"/>
      </c:catAx>
      <c:valAx>
        <c:axId val="5281486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81399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Fusilade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Purity'!$I$4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Purity'!$H$5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Purity'!$I$5</c:f>
              <c:numCache>
                <c:ptCount val="1"/>
                <c:pt idx="0">
                  <c:v>83.34716119402985</c:v>
                </c:pt>
              </c:numCache>
            </c:numRef>
          </c:val>
        </c:ser>
        <c:ser>
          <c:idx val="1"/>
          <c:order val="1"/>
          <c:tx>
            <c:strRef>
              <c:f>'Juice % Purity'!$J$4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Purity'!$H$5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Purity'!$J$5</c:f>
              <c:numCache>
                <c:ptCount val="1"/>
                <c:pt idx="0">
                  <c:v>89.83420895522389</c:v>
                </c:pt>
              </c:numCache>
            </c:numRef>
          </c:val>
        </c:ser>
        <c:axId val="5571729"/>
        <c:axId val="50145562"/>
      </c:barChart>
      <c:catAx>
        <c:axId val="5571729"/>
        <c:scaling>
          <c:orientation val="minMax"/>
        </c:scaling>
        <c:axPos val="b"/>
        <c:delete val="1"/>
        <c:majorTickMark val="out"/>
        <c:minorTickMark val="none"/>
        <c:tickLblPos val="nextTo"/>
        <c:crossAx val="50145562"/>
        <c:crosses val="autoZero"/>
        <c:auto val="1"/>
        <c:lblOffset val="100"/>
        <c:noMultiLvlLbl val="0"/>
      </c:catAx>
      <c:valAx>
        <c:axId val="5014556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172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Moddus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Purity'!$I$6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Purity'!$H$7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Purity'!$I$7</c:f>
              <c:numCache>
                <c:ptCount val="1"/>
                <c:pt idx="0">
                  <c:v>83.47827000000001</c:v>
                </c:pt>
              </c:numCache>
            </c:numRef>
          </c:val>
        </c:ser>
        <c:ser>
          <c:idx val="1"/>
          <c:order val="1"/>
          <c:tx>
            <c:strRef>
              <c:f>'Juice % Purity'!$J$6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Purity'!$H$7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Purity'!$J$7</c:f>
              <c:numCache>
                <c:ptCount val="1"/>
                <c:pt idx="0">
                  <c:v>84.23759076923078</c:v>
                </c:pt>
              </c:numCache>
            </c:numRef>
          </c:val>
        </c:ser>
        <c:axId val="48656875"/>
        <c:axId val="35258692"/>
      </c:barChart>
      <c:catAx>
        <c:axId val="48656875"/>
        <c:scaling>
          <c:orientation val="minMax"/>
        </c:scaling>
        <c:axPos val="b"/>
        <c:delete val="1"/>
        <c:majorTickMark val="out"/>
        <c:minorTickMark val="none"/>
        <c:tickLblPos val="nextTo"/>
        <c:crossAx val="35258692"/>
        <c:crosses val="autoZero"/>
        <c:auto val="1"/>
        <c:lblOffset val="100"/>
        <c:noMultiLvlLbl val="0"/>
      </c:catAx>
      <c:valAx>
        <c:axId val="352586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5687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Moddus + ISO x Var. R570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Purity'!$I$8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Purity'!$H$9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Purity'!$I$9</c:f>
              <c:numCache>
                <c:ptCount val="1"/>
                <c:pt idx="0">
                  <c:v>80.54529863013698</c:v>
                </c:pt>
              </c:numCache>
            </c:numRef>
          </c:val>
        </c:ser>
        <c:ser>
          <c:idx val="1"/>
          <c:order val="1"/>
          <c:tx>
            <c:strRef>
              <c:f>'Juice % Purity'!$J$8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Purity'!$H$9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Purity'!$J$9</c:f>
              <c:numCache>
                <c:ptCount val="1"/>
                <c:pt idx="0">
                  <c:v>81.09220535714286</c:v>
                </c:pt>
              </c:numCache>
            </c:numRef>
          </c:val>
        </c:ser>
        <c:axId val="48892773"/>
        <c:axId val="37381774"/>
      </c:barChart>
      <c:catAx>
        <c:axId val="48892773"/>
        <c:scaling>
          <c:orientation val="minMax"/>
        </c:scaling>
        <c:axPos val="b"/>
        <c:delete val="1"/>
        <c:majorTickMark val="out"/>
        <c:minorTickMark val="none"/>
        <c:tickLblPos val="nextTo"/>
        <c:crossAx val="37381774"/>
        <c:crosses val="autoZero"/>
        <c:auto val="1"/>
        <c:lblOffset val="100"/>
        <c:noMultiLvlLbl val="0"/>
      </c:catAx>
      <c:valAx>
        <c:axId val="3738177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9277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Fusilade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Purity'!$I$10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Purity'!$H$11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Purity'!$I$11</c:f>
              <c:numCache>
                <c:ptCount val="1"/>
                <c:pt idx="0">
                  <c:v>76.68662307692308</c:v>
                </c:pt>
              </c:numCache>
            </c:numRef>
          </c:val>
        </c:ser>
        <c:ser>
          <c:idx val="1"/>
          <c:order val="1"/>
          <c:tx>
            <c:strRef>
              <c:f>'Juice % Purity'!$J$10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Purity'!$H$11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Purity'!$J$11</c:f>
              <c:numCache>
                <c:ptCount val="1"/>
                <c:pt idx="0">
                  <c:v>80.28955675675675</c:v>
                </c:pt>
              </c:numCache>
            </c:numRef>
          </c:val>
        </c:ser>
        <c:axId val="891647"/>
        <c:axId val="8024824"/>
      </c:barChart>
      <c:catAx>
        <c:axId val="891647"/>
        <c:scaling>
          <c:orientation val="minMax"/>
        </c:scaling>
        <c:axPos val="b"/>
        <c:delete val="1"/>
        <c:majorTickMark val="out"/>
        <c:minorTickMark val="none"/>
        <c:tickLblPos val="nextTo"/>
        <c:crossAx val="8024824"/>
        <c:crosses val="autoZero"/>
        <c:auto val="1"/>
        <c:lblOffset val="100"/>
        <c:noMultiLvlLbl val="0"/>
      </c:catAx>
      <c:valAx>
        <c:axId val="80248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1647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Moddus 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Purity'!$I$12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Purity'!$H$13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Purity'!$I$13</c:f>
              <c:numCache>
                <c:ptCount val="1"/>
                <c:pt idx="0">
                  <c:v>83.44016076923076</c:v>
                </c:pt>
              </c:numCache>
            </c:numRef>
          </c:val>
        </c:ser>
        <c:ser>
          <c:idx val="1"/>
          <c:order val="1"/>
          <c:tx>
            <c:strRef>
              <c:f>'Juice % Purity'!$J$12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Purity'!$H$13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Purity'!$J$13</c:f>
              <c:numCache>
                <c:ptCount val="1"/>
                <c:pt idx="0">
                  <c:v>73.0522831168831</c:v>
                </c:pt>
              </c:numCache>
            </c:numRef>
          </c:val>
        </c:ser>
        <c:axId val="5114553"/>
        <c:axId val="46030978"/>
      </c:barChart>
      <c:catAx>
        <c:axId val="511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0978"/>
        <c:crosses val="autoZero"/>
        <c:auto val="1"/>
        <c:lblOffset val="100"/>
        <c:noMultiLvlLbl val="0"/>
      </c:catAx>
      <c:valAx>
        <c:axId val="460309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55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Juice % Purity - Moddus + ISO x Var. B72177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Purity'!$I$14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Purity'!$H$15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Purity'!$I$15</c:f>
              <c:numCache>
                <c:ptCount val="1"/>
                <c:pt idx="0">
                  <c:v>80.1</c:v>
                </c:pt>
              </c:numCache>
            </c:numRef>
          </c:val>
        </c:ser>
        <c:ser>
          <c:idx val="1"/>
          <c:order val="1"/>
          <c:tx>
            <c:strRef>
              <c:f>'Juice % Purity'!$J$14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Purity'!$H$15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Purity'!$J$15</c:f>
              <c:numCache>
                <c:ptCount val="1"/>
                <c:pt idx="0">
                  <c:v>85.60712207792209</c:v>
                </c:pt>
              </c:numCache>
            </c:numRef>
          </c:val>
        </c:ser>
        <c:axId val="11625619"/>
        <c:axId val="37521708"/>
      </c:barChart>
      <c:catAx>
        <c:axId val="11625619"/>
        <c:scaling>
          <c:orientation val="minMax"/>
        </c:scaling>
        <c:axPos val="b"/>
        <c:delete val="1"/>
        <c:majorTickMark val="out"/>
        <c:minorTickMark val="none"/>
        <c:tickLblPos val="nextTo"/>
        <c:crossAx val="37521708"/>
        <c:crosses val="autoZero"/>
        <c:auto val="1"/>
        <c:lblOffset val="100"/>
        <c:noMultiLvlLbl val="0"/>
      </c:catAx>
      <c:valAx>
        <c:axId val="3752170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5619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Fusilade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Purity'!$I$16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Purity'!$H$17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Purity'!$I$17</c:f>
              <c:numCache>
                <c:ptCount val="1"/>
                <c:pt idx="0">
                  <c:v>98.99677840909091</c:v>
                </c:pt>
              </c:numCache>
            </c:numRef>
          </c:val>
        </c:ser>
        <c:ser>
          <c:idx val="1"/>
          <c:order val="1"/>
          <c:tx>
            <c:strRef>
              <c:f>'Juice % Purity'!$J$16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Purity'!$H$17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Purity'!$J$17</c:f>
              <c:numCache>
                <c:ptCount val="1"/>
                <c:pt idx="0">
                  <c:v>98.39794239130434</c:v>
                </c:pt>
              </c:numCache>
            </c:numRef>
          </c:val>
        </c:ser>
        <c:axId val="2151053"/>
        <c:axId val="19359478"/>
      </c:barChart>
      <c:catAx>
        <c:axId val="2151053"/>
        <c:scaling>
          <c:orientation val="minMax"/>
        </c:scaling>
        <c:axPos val="b"/>
        <c:delete val="1"/>
        <c:majorTickMark val="out"/>
        <c:minorTickMark val="none"/>
        <c:tickLblPos val="nextTo"/>
        <c:crossAx val="19359478"/>
        <c:crosses val="autoZero"/>
        <c:auto val="1"/>
        <c:lblOffset val="100"/>
        <c:noMultiLvlLbl val="0"/>
      </c:catAx>
      <c:valAx>
        <c:axId val="1935947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05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CCS in variety R50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CCS'!$J$118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CCS'!$J$119:$J$122</c:f>
              <c:numCache>
                <c:ptCount val="4"/>
                <c:pt idx="0">
                  <c:v>0</c:v>
                </c:pt>
                <c:pt idx="1">
                  <c:v>-0.6201508612954516</c:v>
                </c:pt>
                <c:pt idx="2">
                  <c:v>-0.6310581216144318</c:v>
                </c:pt>
                <c:pt idx="3">
                  <c:v>-0.9138967663190556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CCS'!$K$118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CCS'!$I$119:$I$122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CCS'!$K$119:$K$122</c:f>
              <c:numCache>
                <c:ptCount val="4"/>
                <c:pt idx="0">
                  <c:v>0</c:v>
                </c:pt>
                <c:pt idx="1">
                  <c:v>2.184548535282615</c:v>
                </c:pt>
                <c:pt idx="2">
                  <c:v>2.858454164647335</c:v>
                </c:pt>
                <c:pt idx="3">
                  <c:v>2.200316899638996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CCS'!$L$118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CCS'!$I$119:$I$122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CCS'!$L$119:$L$122</c:f>
              <c:numCache>
                <c:ptCount val="4"/>
                <c:pt idx="0">
                  <c:v>0</c:v>
                </c:pt>
                <c:pt idx="1">
                  <c:v>-0.010761270398568001</c:v>
                </c:pt>
                <c:pt idx="2">
                  <c:v>2.374088818081731</c:v>
                </c:pt>
                <c:pt idx="3">
                  <c:v>2.9687646287668397</c:v>
                </c:pt>
              </c:numCache>
            </c:numRef>
          </c:val>
          <c:smooth val="1"/>
        </c:ser>
        <c:marker val="1"/>
        <c:axId val="14814935"/>
        <c:axId val="66225552"/>
      </c:lineChart>
      <c:catAx>
        <c:axId val="14814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25552"/>
        <c:crosses val="autoZero"/>
        <c:auto val="1"/>
        <c:lblOffset val="100"/>
        <c:noMultiLvlLbl val="0"/>
      </c:catAx>
      <c:valAx>
        <c:axId val="66225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14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Moddus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Purity'!$I$18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Purity'!$H$19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Purity'!$I$19</c:f>
              <c:numCache>
                <c:ptCount val="1"/>
                <c:pt idx="0">
                  <c:v>92.8</c:v>
                </c:pt>
              </c:numCache>
            </c:numRef>
          </c:val>
        </c:ser>
        <c:ser>
          <c:idx val="1"/>
          <c:order val="1"/>
          <c:tx>
            <c:strRef>
              <c:f>'Juice % Purity'!$J$18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Purity'!$H$19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Purity'!$J$19</c:f>
              <c:numCache>
                <c:ptCount val="1"/>
                <c:pt idx="0">
                  <c:v>91.0807965909091</c:v>
                </c:pt>
              </c:numCache>
            </c:numRef>
          </c:val>
        </c:ser>
        <c:axId val="40017575"/>
        <c:axId val="24613856"/>
      </c:barChart>
      <c:catAx>
        <c:axId val="40017575"/>
        <c:scaling>
          <c:orientation val="minMax"/>
        </c:scaling>
        <c:axPos val="b"/>
        <c:delete val="1"/>
        <c:majorTickMark val="out"/>
        <c:minorTickMark val="none"/>
        <c:tickLblPos val="nextTo"/>
        <c:crossAx val="24613856"/>
        <c:crosses val="autoZero"/>
        <c:auto val="1"/>
        <c:lblOffset val="100"/>
        <c:noMultiLvlLbl val="0"/>
      </c:catAx>
      <c:valAx>
        <c:axId val="246138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1757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Juice % Purity - Moddus + ISO x Var. Q198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Purity'!$I$20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Purity'!$H$21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Purity'!$I$21</c:f>
              <c:numCache>
                <c:ptCount val="1"/>
                <c:pt idx="0">
                  <c:v>92.59213109756098</c:v>
                </c:pt>
              </c:numCache>
            </c:numRef>
          </c:val>
        </c:ser>
        <c:ser>
          <c:idx val="1"/>
          <c:order val="1"/>
          <c:tx>
            <c:strRef>
              <c:f>'Juice % Purity'!$J$20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Purity'!$H$21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Purity'!$J$21</c:f>
              <c:numCache>
                <c:ptCount val="1"/>
                <c:pt idx="0">
                  <c:v>94.6047945652174</c:v>
                </c:pt>
              </c:numCache>
            </c:numRef>
          </c:val>
        </c:ser>
        <c:axId val="20198113"/>
        <c:axId val="47565290"/>
      </c:barChart>
      <c:catAx>
        <c:axId val="2019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65290"/>
        <c:crosses val="autoZero"/>
        <c:auto val="1"/>
        <c:lblOffset val="100"/>
        <c:noMultiLvlLbl val="0"/>
      </c:catAx>
      <c:valAx>
        <c:axId val="4756529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9811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Fusilade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Purity'!$I$22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Purity'!$H$23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Purity'!$I$23</c:f>
              <c:numCache>
                <c:ptCount val="1"/>
                <c:pt idx="0">
                  <c:v>87.7</c:v>
                </c:pt>
              </c:numCache>
            </c:numRef>
          </c:val>
        </c:ser>
        <c:ser>
          <c:idx val="1"/>
          <c:order val="1"/>
          <c:tx>
            <c:strRef>
              <c:f>'Juice % Purity'!$J$22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Purity'!$H$23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Purity'!$J$23</c:f>
              <c:numCache>
                <c:ptCount val="1"/>
                <c:pt idx="0">
                  <c:v>82.2</c:v>
                </c:pt>
              </c:numCache>
            </c:numRef>
          </c:val>
        </c:ser>
        <c:axId val="25434427"/>
        <c:axId val="27583252"/>
      </c:barChart>
      <c:catAx>
        <c:axId val="25434427"/>
        <c:scaling>
          <c:orientation val="minMax"/>
        </c:scaling>
        <c:axPos val="b"/>
        <c:delete val="1"/>
        <c:majorTickMark val="out"/>
        <c:minorTickMark val="none"/>
        <c:tickLblPos val="nextTo"/>
        <c:crossAx val="27583252"/>
        <c:crosses val="autoZero"/>
        <c:auto val="1"/>
        <c:lblOffset val="100"/>
        <c:noMultiLvlLbl val="0"/>
      </c:catAx>
      <c:valAx>
        <c:axId val="2758325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34427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Juice % Purity - Moddus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Purity'!$I$24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Purity'!$H$25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Purity'!$I$25</c:f>
              <c:numCache>
                <c:ptCount val="1"/>
                <c:pt idx="0">
                  <c:v>88.1</c:v>
                </c:pt>
              </c:numCache>
            </c:numRef>
          </c:val>
        </c:ser>
        <c:ser>
          <c:idx val="1"/>
          <c:order val="1"/>
          <c:tx>
            <c:strRef>
              <c:f>'Juice % Purity'!$J$24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Purity'!$H$25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Purity'!$J$25</c:f>
              <c:numCache>
                <c:ptCount val="1"/>
                <c:pt idx="0">
                  <c:v>98.4</c:v>
                </c:pt>
              </c:numCache>
            </c:numRef>
          </c:val>
        </c:ser>
        <c:axId val="46922677"/>
        <c:axId val="19650910"/>
      </c:barChart>
      <c:catAx>
        <c:axId val="4692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0910"/>
        <c:crosses val="autoZero"/>
        <c:auto val="1"/>
        <c:lblOffset val="100"/>
        <c:noMultiLvlLbl val="0"/>
      </c:catAx>
      <c:valAx>
        <c:axId val="196509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22677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Juice % Purity - Moddus + ISO x Var. PN92-439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'Juice % Purity'!$I$26</c:f>
              <c:strCache>
                <c:ptCount val="1"/>
                <c:pt idx="0">
                  <c:v>unsprayed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Purity'!$H$27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Purity'!$I$27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'Juice % Purity'!$J$26</c:f>
              <c:strCache>
                <c:ptCount val="1"/>
                <c:pt idx="0">
                  <c:v>sprayed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'Juice % Purity'!$H$27</c:f>
              <c:strCache>
                <c:ptCount val="1"/>
                <c:pt idx="0">
                  <c:v>Juice % Purity</c:v>
                </c:pt>
              </c:strCache>
            </c:strRef>
          </c:cat>
          <c:val>
            <c:numRef>
              <c:f>'Juice % Purity'!$J$27</c:f>
              <c:numCache>
                <c:ptCount val="1"/>
                <c:pt idx="0">
                  <c:v>84.2</c:v>
                </c:pt>
              </c:numCache>
            </c:numRef>
          </c:val>
        </c:ser>
        <c:axId val="42640463"/>
        <c:axId val="48219848"/>
      </c:barChart>
      <c:catAx>
        <c:axId val="426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19848"/>
        <c:crosses val="autoZero"/>
        <c:auto val="1"/>
        <c:lblOffset val="100"/>
        <c:noMultiLvlLbl val="0"/>
      </c:catAx>
      <c:valAx>
        <c:axId val="482198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JUice 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4046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gain % Brix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Brix'!$I$10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Brix'!$H$11:$H$15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Brix'!$I$11:$I$15</c:f>
              <c:numCache>
                <c:ptCount val="5"/>
                <c:pt idx="0">
                  <c:v>0</c:v>
                </c:pt>
                <c:pt idx="1">
                  <c:v>0.7000000000000011</c:v>
                </c:pt>
                <c:pt idx="2">
                  <c:v>-1.0000000000000018</c:v>
                </c:pt>
                <c:pt idx="3">
                  <c:v>0.36666666666666536</c:v>
                </c:pt>
                <c:pt idx="4">
                  <c:v>1.166666666666666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Brix'!$H$11:$H$15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Brix'!$J$11:$J$15</c:f>
              <c:numCache>
                <c:ptCount val="5"/>
                <c:pt idx="0">
                  <c:v>0</c:v>
                </c:pt>
                <c:pt idx="1">
                  <c:v>2.0000000000000036</c:v>
                </c:pt>
                <c:pt idx="2">
                  <c:v>1.2999999999999972</c:v>
                </c:pt>
                <c:pt idx="3">
                  <c:v>0.6666666666666679</c:v>
                </c:pt>
                <c:pt idx="4">
                  <c:v>1.5666666666666664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Brix'!$K$10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Brix'!$H$11:$H$15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Brix'!$K$11:$K$15</c:f>
              <c:numCache>
                <c:ptCount val="5"/>
                <c:pt idx="0">
                  <c:v>0</c:v>
                </c:pt>
                <c:pt idx="1">
                  <c:v>1.700000000000001</c:v>
                </c:pt>
                <c:pt idx="2">
                  <c:v>1.4999999999999982</c:v>
                </c:pt>
                <c:pt idx="3">
                  <c:v>1.0666666666666647</c:v>
                </c:pt>
                <c:pt idx="4">
                  <c:v>1.3666666666666654</c:v>
                </c:pt>
              </c:numCache>
            </c:numRef>
          </c:val>
          <c:smooth val="1"/>
        </c:ser>
        <c:marker val="1"/>
        <c:axId val="31325449"/>
        <c:axId val="13493586"/>
      </c:lineChart>
      <c:catAx>
        <c:axId val="313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93586"/>
        <c:crosses val="autoZero"/>
        <c:auto val="1"/>
        <c:lblOffset val="100"/>
        <c:noMultiLvlLbl val="0"/>
      </c:catAx>
      <c:valAx>
        <c:axId val="1349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25449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Brix % juice in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Brix'!$I$41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Brix'!$H$42:$H$48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Brix'!$I$42:$I$48</c:f>
              <c:numCache>
                <c:ptCount val="7"/>
                <c:pt idx="0">
                  <c:v>0</c:v>
                </c:pt>
                <c:pt idx="1">
                  <c:v>-1.6666666666666714</c:v>
                </c:pt>
                <c:pt idx="2">
                  <c:v>1.7666666666666657</c:v>
                </c:pt>
                <c:pt idx="3">
                  <c:v>-1.56666666666667</c:v>
                </c:pt>
                <c:pt idx="4">
                  <c:v>-0.033333333333338544</c:v>
                </c:pt>
                <c:pt idx="5">
                  <c:v>-2.366666666666669</c:v>
                </c:pt>
                <c:pt idx="6">
                  <c:v>-1.3666666666666707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Brix'!$J$41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Brix'!$H$42:$H$48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Brix'!$J$42:$J$48</c:f>
              <c:numCache>
                <c:ptCount val="7"/>
                <c:pt idx="0">
                  <c:v>0</c:v>
                </c:pt>
                <c:pt idx="1">
                  <c:v>2.0333333333333297</c:v>
                </c:pt>
                <c:pt idx="2">
                  <c:v>2.3666666666666654</c:v>
                </c:pt>
                <c:pt idx="3">
                  <c:v>0.6333333333333311</c:v>
                </c:pt>
                <c:pt idx="4">
                  <c:v>2.6666666666666625</c:v>
                </c:pt>
                <c:pt idx="5">
                  <c:v>2.333333333333334</c:v>
                </c:pt>
                <c:pt idx="6">
                  <c:v>3.3333333333333304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Brix'!$K$41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Brix'!$H$42:$H$48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Brix'!$K$42:$K$48</c:f>
              <c:numCache>
                <c:ptCount val="7"/>
                <c:pt idx="0">
                  <c:v>0</c:v>
                </c:pt>
                <c:pt idx="1">
                  <c:v>0.4333333333333318</c:v>
                </c:pt>
                <c:pt idx="2">
                  <c:v>0.9666666666666668</c:v>
                </c:pt>
                <c:pt idx="3">
                  <c:v>0.13333333333333108</c:v>
                </c:pt>
                <c:pt idx="4">
                  <c:v>1.266666666666664</c:v>
                </c:pt>
                <c:pt idx="5">
                  <c:v>1.9333333333333318</c:v>
                </c:pt>
                <c:pt idx="6">
                  <c:v>1.133333333333331</c:v>
                </c:pt>
              </c:numCache>
            </c:numRef>
          </c:val>
          <c:smooth val="1"/>
        </c:ser>
        <c:marker val="1"/>
        <c:axId val="54333411"/>
        <c:axId val="19238652"/>
      </c:lineChart>
      <c:catAx>
        <c:axId val="5433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38652"/>
        <c:crosses val="autoZero"/>
        <c:auto val="1"/>
        <c:lblOffset val="100"/>
        <c:noMultiLvlLbl val="0"/>
      </c:catAx>
      <c:valAx>
        <c:axId val="1923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3341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Brix % juice in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Brix'!$I$82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Brix'!$H$83:$H$88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Brix'!$I$83:$I$88</c:f>
              <c:numCache>
                <c:ptCount val="6"/>
                <c:pt idx="0">
                  <c:v>0</c:v>
                </c:pt>
                <c:pt idx="1">
                  <c:v>2.633333333333333</c:v>
                </c:pt>
                <c:pt idx="2">
                  <c:v>-0.4333333333333371</c:v>
                </c:pt>
                <c:pt idx="3">
                  <c:v>1.1000000000000014</c:v>
                </c:pt>
                <c:pt idx="4">
                  <c:v>0.8666666666666671</c:v>
                </c:pt>
                <c:pt idx="5">
                  <c:v>1.1999999999999993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Brix'!$J$82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Brix'!$H$83:$H$88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Brix'!$J$83:$J$88</c:f>
              <c:numCache>
                <c:ptCount val="6"/>
                <c:pt idx="0">
                  <c:v>0</c:v>
                </c:pt>
                <c:pt idx="1">
                  <c:v>-2.6666666666666643</c:v>
                </c:pt>
                <c:pt idx="2">
                  <c:v>-2.033333333333335</c:v>
                </c:pt>
                <c:pt idx="3">
                  <c:v>-0.7999999999999972</c:v>
                </c:pt>
                <c:pt idx="4">
                  <c:v>-0.43333333333333357</c:v>
                </c:pt>
                <c:pt idx="5">
                  <c:v>-2.5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Brix'!$K$82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Brix'!$H$83:$H$88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Brix'!$K$83:$K$88</c:f>
              <c:numCache>
                <c:ptCount val="6"/>
                <c:pt idx="0">
                  <c:v>0</c:v>
                </c:pt>
                <c:pt idx="1">
                  <c:v>0.03333333333333499</c:v>
                </c:pt>
                <c:pt idx="2">
                  <c:v>0.06666666666666288</c:v>
                </c:pt>
                <c:pt idx="3">
                  <c:v>-0.8999999999999986</c:v>
                </c:pt>
                <c:pt idx="4">
                  <c:v>-0.03333333333333144</c:v>
                </c:pt>
                <c:pt idx="5">
                  <c:v>3.3999999999999986</c:v>
                </c:pt>
              </c:numCache>
            </c:numRef>
          </c:val>
          <c:smooth val="1"/>
        </c:ser>
        <c:marker val="1"/>
        <c:axId val="38930141"/>
        <c:axId val="14826950"/>
      </c:lineChart>
      <c:catAx>
        <c:axId val="3893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26950"/>
        <c:crosses val="autoZero"/>
        <c:auto val="1"/>
        <c:lblOffset val="100"/>
        <c:noMultiLvlLbl val="0"/>
      </c:catAx>
      <c:valAx>
        <c:axId val="1482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3014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Brix % juice in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Brix'!$I$116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Brix'!$H$117:$H$120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Brix'!$I$117:$I$120</c:f>
              <c:numCache>
                <c:ptCount val="4"/>
                <c:pt idx="0">
                  <c:v>0</c:v>
                </c:pt>
                <c:pt idx="1">
                  <c:v>0.43333333333333535</c:v>
                </c:pt>
                <c:pt idx="2">
                  <c:v>1.1666666666666679</c:v>
                </c:pt>
                <c:pt idx="3">
                  <c:v>0.6333333333333364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Brix'!$J$116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Brix'!$H$117:$H$120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Brix'!$J$117:$J$120</c:f>
              <c:numCache>
                <c:ptCount val="4"/>
                <c:pt idx="0">
                  <c:v>0</c:v>
                </c:pt>
                <c:pt idx="1">
                  <c:v>0.3333333333333357</c:v>
                </c:pt>
                <c:pt idx="2">
                  <c:v>1.5666666666666682</c:v>
                </c:pt>
                <c:pt idx="3">
                  <c:v>1.1333333333333346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Brix'!$K$116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Brix'!$H$117:$H$120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Brix'!$K$117:$K$120</c:f>
              <c:numCache>
                <c:ptCount val="4"/>
                <c:pt idx="0">
                  <c:v>0</c:v>
                </c:pt>
                <c:pt idx="1">
                  <c:v>-1.166666666666666</c:v>
                </c:pt>
                <c:pt idx="2">
                  <c:v>2.366666666666667</c:v>
                </c:pt>
                <c:pt idx="3">
                  <c:v>2.4333333333333353</c:v>
                </c:pt>
              </c:numCache>
            </c:numRef>
          </c:val>
          <c:smooth val="1"/>
        </c:ser>
        <c:marker val="1"/>
        <c:axId val="66333687"/>
        <c:axId val="60132272"/>
      </c:lineChart>
      <c:catAx>
        <c:axId val="66333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32272"/>
        <c:crosses val="autoZero"/>
        <c:auto val="1"/>
        <c:lblOffset val="100"/>
        <c:noMultiLvlLbl val="0"/>
      </c:catAx>
      <c:valAx>
        <c:axId val="60132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Brix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33687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% Purity in variey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Purity'!$J$10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Purity'!$J$11:$J$15</c:f>
              <c:numCache>
                <c:ptCount val="5"/>
                <c:pt idx="0">
                  <c:v>0</c:v>
                </c:pt>
                <c:pt idx="1">
                  <c:v>-2.8037143874982178</c:v>
                </c:pt>
                <c:pt idx="2">
                  <c:v>1.4610720732863314</c:v>
                </c:pt>
                <c:pt idx="3">
                  <c:v>-0.3527109222389555</c:v>
                </c:pt>
                <c:pt idx="4">
                  <c:v>0.9322531000513123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Purity'!$K$11:$K$15</c:f>
              <c:numCache>
                <c:ptCount val="5"/>
                <c:pt idx="0">
                  <c:v>0</c:v>
                </c:pt>
                <c:pt idx="1">
                  <c:v>-20.947648593145814</c:v>
                </c:pt>
                <c:pt idx="2">
                  <c:v>-18.753879450218705</c:v>
                </c:pt>
                <c:pt idx="3">
                  <c:v>-20.46013146962494</c:v>
                </c:pt>
                <c:pt idx="4">
                  <c:v>-16.932597575711014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Purity'!$L$11:$L$15</c:f>
              <c:numCache>
                <c:ptCount val="5"/>
                <c:pt idx="0">
                  <c:v>0</c:v>
                </c:pt>
                <c:pt idx="1">
                  <c:v>-12.74393080127578</c:v>
                </c:pt>
                <c:pt idx="2">
                  <c:v>-14.419505862584998</c:v>
                </c:pt>
                <c:pt idx="3">
                  <c:v>-15.575122582350104</c:v>
                </c:pt>
                <c:pt idx="4">
                  <c:v>-17.164032078156566</c:v>
                </c:pt>
              </c:numCache>
            </c:numRef>
          </c:val>
          <c:smooth val="1"/>
        </c:ser>
        <c:marker val="1"/>
        <c:axId val="4319537"/>
        <c:axId val="38875834"/>
      </c:lineChart>
      <c:catAx>
        <c:axId val="431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75834"/>
        <c:crosses val="autoZero"/>
        <c:auto val="1"/>
        <c:lblOffset val="100"/>
        <c:noMultiLvlLbl val="0"/>
      </c:catAx>
      <c:valAx>
        <c:axId val="3887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9537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rendement in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Rendement'!$J$118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Rendement'!$I$119:$I$122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'Net gain Rendement'!$J$119:$J$122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'Net gain Rendement'!$K$118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Rendement'!$I$119:$I$122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'Net gain Rendement'!$K$119:$K$122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Rendement'!$L$118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Rendement'!$I$119:$I$122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'Net gain Rendement'!$L$119:$L$122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marker val="1"/>
        <c:axId val="59159057"/>
        <c:axId val="62669466"/>
      </c:lineChart>
      <c:catAx>
        <c:axId val="59159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69466"/>
        <c:crosses val="autoZero"/>
        <c:auto val="1"/>
        <c:lblOffset val="100"/>
        <c:noMultiLvlLbl val="0"/>
      </c:catAx>
      <c:valAx>
        <c:axId val="62669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59057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Purity in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Purity'!$J$40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Purity'!$J$41:$J$47</c:f>
              <c:numCache>
                <c:ptCount val="7"/>
                <c:pt idx="0">
                  <c:v>0</c:v>
                </c:pt>
                <c:pt idx="1">
                  <c:v>-3.029864414791845</c:v>
                </c:pt>
                <c:pt idx="2">
                  <c:v>6.558877922596807</c:v>
                </c:pt>
                <c:pt idx="3">
                  <c:v>-2.7906445845304404</c:v>
                </c:pt>
                <c:pt idx="4">
                  <c:v>10.799149225464816</c:v>
                </c:pt>
                <c:pt idx="5">
                  <c:v>2.18175043247939</c:v>
                </c:pt>
                <c:pt idx="6">
                  <c:v>-7.250076882319206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Purity'!$K$40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Purity'!$K$41:$K$47</c:f>
              <c:numCache>
                <c:ptCount val="7"/>
                <c:pt idx="0">
                  <c:v>0</c:v>
                </c:pt>
                <c:pt idx="1">
                  <c:v>-7.675740354283008</c:v>
                </c:pt>
                <c:pt idx="2">
                  <c:v>10.379347134605126</c:v>
                </c:pt>
                <c:pt idx="3">
                  <c:v>-12.961850121764328</c:v>
                </c:pt>
                <c:pt idx="4">
                  <c:v>2.2793719046051706</c:v>
                </c:pt>
                <c:pt idx="5">
                  <c:v>-2.490577620703462</c:v>
                </c:pt>
                <c:pt idx="6">
                  <c:v>-13.533965672346213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Purity'!$L$40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Purity'!$I$41:$I$47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Purity'!$L$41:$L$47</c:f>
              <c:numCache>
                <c:ptCount val="7"/>
                <c:pt idx="0">
                  <c:v>0</c:v>
                </c:pt>
                <c:pt idx="1">
                  <c:v>4.840325491642616</c:v>
                </c:pt>
                <c:pt idx="2">
                  <c:v>10.795553282585672</c:v>
                </c:pt>
                <c:pt idx="3">
                  <c:v>2.9629427782482765</c:v>
                </c:pt>
                <c:pt idx="4">
                  <c:v>18.04624211854653</c:v>
                </c:pt>
                <c:pt idx="5">
                  <c:v>4.106866056163895</c:v>
                </c:pt>
                <c:pt idx="6">
                  <c:v>4.4449680101037785</c:v>
                </c:pt>
              </c:numCache>
            </c:numRef>
          </c:val>
          <c:smooth val="1"/>
        </c:ser>
        <c:marker val="1"/>
        <c:axId val="14338187"/>
        <c:axId val="61934820"/>
      </c:lineChart>
      <c:catAx>
        <c:axId val="14338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34820"/>
        <c:crosses val="autoZero"/>
        <c:auto val="1"/>
        <c:lblOffset val="100"/>
        <c:noMultiLvlLbl val="0"/>
      </c:catAx>
      <c:valAx>
        <c:axId val="61934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3818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purity in variety Q198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Purity'!$J$82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Purity'!$I$83:$I$88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Purity'!$J$83:$J$88</c:f>
              <c:numCache>
                <c:ptCount val="6"/>
                <c:pt idx="0">
                  <c:v>0</c:v>
                </c:pt>
                <c:pt idx="1">
                  <c:v>-4.2494734801177</c:v>
                </c:pt>
                <c:pt idx="2">
                  <c:v>-2.523566210365175</c:v>
                </c:pt>
                <c:pt idx="3">
                  <c:v>-3.008220878906826</c:v>
                </c:pt>
                <c:pt idx="4">
                  <c:v>-2.664968098292107</c:v>
                </c:pt>
                <c:pt idx="5">
                  <c:v>-5.356075731498791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Purity'!$K$82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Purity'!$I$83:$I$88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Purity'!$K$83:$K$88</c:f>
              <c:numCache>
                <c:ptCount val="6"/>
                <c:pt idx="0">
                  <c:v>0</c:v>
                </c:pt>
                <c:pt idx="1">
                  <c:v>-8.838135734887828</c:v>
                </c:pt>
                <c:pt idx="2">
                  <c:v>-4.654008126461477</c:v>
                </c:pt>
                <c:pt idx="3">
                  <c:v>-3.322862987156796</c:v>
                </c:pt>
                <c:pt idx="4">
                  <c:v>2.5342103525373574</c:v>
                </c:pt>
                <c:pt idx="5">
                  <c:v>-6.83736778648867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Purity'!$L$82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Purity'!$I$83:$I$88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Purity'!$L$83:$L$88</c:f>
              <c:numCache>
                <c:ptCount val="6"/>
                <c:pt idx="0">
                  <c:v>0</c:v>
                </c:pt>
                <c:pt idx="1">
                  <c:v>-3.7876924621243973</c:v>
                </c:pt>
                <c:pt idx="2">
                  <c:v>0.3987400958974803</c:v>
                </c:pt>
                <c:pt idx="3">
                  <c:v>-4.2793693028074955</c:v>
                </c:pt>
                <c:pt idx="4">
                  <c:v>-3.409968099640537</c:v>
                </c:pt>
                <c:pt idx="5">
                  <c:v>-11.466895099600308</c:v>
                </c:pt>
              </c:numCache>
            </c:numRef>
          </c:val>
          <c:smooth val="1"/>
        </c:ser>
        <c:marker val="1"/>
        <c:axId val="20542469"/>
        <c:axId val="50664494"/>
      </c:lineChart>
      <c:catAx>
        <c:axId val="20542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64494"/>
        <c:crosses val="autoZero"/>
        <c:auto val="1"/>
        <c:lblOffset val="100"/>
        <c:noMultiLvlLbl val="0"/>
      </c:catAx>
      <c:valAx>
        <c:axId val="50664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42469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% Purity in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Purity'!$J$118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Purity'!$J$119:$J$122</c:f>
              <c:numCache>
                <c:ptCount val="4"/>
                <c:pt idx="0">
                  <c:v>0</c:v>
                </c:pt>
                <c:pt idx="1">
                  <c:v>-6.742308927997115</c:v>
                </c:pt>
                <c:pt idx="2">
                  <c:v>-4.835693210695595</c:v>
                </c:pt>
                <c:pt idx="3">
                  <c:v>-8.332576607032593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Purity'!$K$118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Purity'!$K$119:$K$122</c:f>
              <c:numCache>
                <c:ptCount val="4"/>
                <c:pt idx="0">
                  <c:v>0</c:v>
                </c:pt>
                <c:pt idx="1">
                  <c:v>15.704321325403967</c:v>
                </c:pt>
                <c:pt idx="2">
                  <c:v>17.27638190164579</c:v>
                </c:pt>
                <c:pt idx="3">
                  <c:v>13.802803829607583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Purity'!$L$118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Purity'!$I$119:$I$122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Purity'!$L$119:$L$122</c:f>
              <c:numCache>
                <c:ptCount val="4"/>
                <c:pt idx="0">
                  <c:v>0</c:v>
                </c:pt>
                <c:pt idx="1">
                  <c:v>3.8761448032011003</c:v>
                </c:pt>
                <c:pt idx="2">
                  <c:v>3.584444812594299</c:v>
                </c:pt>
                <c:pt idx="3">
                  <c:v>5.087313666328399</c:v>
                </c:pt>
              </c:numCache>
            </c:numRef>
          </c:val>
          <c:smooth val="1"/>
        </c:ser>
        <c:marker val="1"/>
        <c:axId val="53327263"/>
        <c:axId val="10183320"/>
      </c:lineChart>
      <c:catAx>
        <c:axId val="53327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83320"/>
        <c:crosses val="autoZero"/>
        <c:auto val="1"/>
        <c:lblOffset val="100"/>
        <c:noMultiLvlLbl val="0"/>
      </c:catAx>
      <c:valAx>
        <c:axId val="1018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27263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Pol % juice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juice'!$S$3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juice'!$R$4:$R$8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Pol % juice'!$S$4:$S$8</c:f>
              <c:numCache>
                <c:ptCount val="5"/>
                <c:pt idx="0">
                  <c:v>0</c:v>
                </c:pt>
                <c:pt idx="1">
                  <c:v>0.8333333333333304</c:v>
                </c:pt>
                <c:pt idx="2">
                  <c:v>0.09999999999999787</c:v>
                </c:pt>
                <c:pt idx="3">
                  <c:v>0.9999999999999964</c:v>
                </c:pt>
                <c:pt idx="4">
                  <c:v>2.200000000000001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juice'!$T$3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juice'!$R$4:$R$8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Pol % juice'!$T$4:$T$8</c:f>
              <c:numCache>
                <c:ptCount val="5"/>
                <c:pt idx="0">
                  <c:v>0</c:v>
                </c:pt>
                <c:pt idx="1">
                  <c:v>-0.6666666666666679</c:v>
                </c:pt>
                <c:pt idx="2">
                  <c:v>-0.9000000000000004</c:v>
                </c:pt>
                <c:pt idx="3">
                  <c:v>-1.7000000000000028</c:v>
                </c:pt>
                <c:pt idx="4">
                  <c:v>-3.099999999999998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juice'!$U$3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'Net Gain Pol % juice'!$R$4:$R$8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Pol % juice'!$U$4:$U$8</c:f>
              <c:numCache>
                <c:ptCount val="5"/>
                <c:pt idx="0">
                  <c:v>0</c:v>
                </c:pt>
                <c:pt idx="1">
                  <c:v>0.33333333333333215</c:v>
                </c:pt>
                <c:pt idx="2">
                  <c:v>-0.3000000000000007</c:v>
                </c:pt>
                <c:pt idx="3">
                  <c:v>-0.7000000000000028</c:v>
                </c:pt>
                <c:pt idx="4">
                  <c:v>-0.49999999999999645</c:v>
                </c:pt>
              </c:numCache>
            </c:numRef>
          </c:val>
          <c:smooth val="1"/>
        </c:ser>
        <c:marker val="1"/>
        <c:axId val="24541017"/>
        <c:axId val="19542562"/>
      </c:lineChart>
      <c:catAx>
        <c:axId val="2454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42562"/>
        <c:crosses val="autoZero"/>
        <c:auto val="1"/>
        <c:lblOffset val="100"/>
        <c:noMultiLvlLbl val="0"/>
      </c:catAx>
      <c:valAx>
        <c:axId val="195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41017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gains in Pol % Juice with Variety PN92-439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juice'!$S$11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juice'!$R$12:$R$18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Pol % juice'!$S$12:$S$18</c:f>
              <c:numCache>
                <c:ptCount val="7"/>
                <c:pt idx="0">
                  <c:v>0</c:v>
                </c:pt>
                <c:pt idx="1">
                  <c:v>3.366666666666669</c:v>
                </c:pt>
                <c:pt idx="2">
                  <c:v>1.6333333333333329</c:v>
                </c:pt>
                <c:pt idx="3">
                  <c:v>2.566666666666668</c:v>
                </c:pt>
                <c:pt idx="4">
                  <c:v>-1.1333333333333346</c:v>
                </c:pt>
                <c:pt idx="5">
                  <c:v>-0.43333333333333357</c:v>
                </c:pt>
                <c:pt idx="6">
                  <c:v>-0.43333333333333357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juice'!$T$11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juice'!$R$12:$R$18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Pol % juice'!$T$12:$T$18</c:f>
              <c:numCache>
                <c:ptCount val="7"/>
                <c:pt idx="0">
                  <c:v>0</c:v>
                </c:pt>
                <c:pt idx="1">
                  <c:v>2.0666666666666664</c:v>
                </c:pt>
                <c:pt idx="2">
                  <c:v>4.466666666666669</c:v>
                </c:pt>
                <c:pt idx="3">
                  <c:v>-0.16666666666666963</c:v>
                </c:pt>
                <c:pt idx="4">
                  <c:v>3.2666666666666657</c:v>
                </c:pt>
                <c:pt idx="5">
                  <c:v>2.3666666666666636</c:v>
                </c:pt>
                <c:pt idx="6">
                  <c:v>2.666666666666666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juice'!$U$11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juice'!$R$12:$R$18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</c:numCache>
            </c:numRef>
          </c:cat>
          <c:val>
            <c:numRef>
              <c:f>'Net Gain Pol % juice'!$U$12:$U$18</c:f>
              <c:numCache>
                <c:ptCount val="7"/>
                <c:pt idx="0">
                  <c:v>0</c:v>
                </c:pt>
                <c:pt idx="1">
                  <c:v>0.2666666666666657</c:v>
                </c:pt>
                <c:pt idx="2">
                  <c:v>0.7666666666666675</c:v>
                </c:pt>
                <c:pt idx="3">
                  <c:v>2.5333333333333314</c:v>
                </c:pt>
                <c:pt idx="4">
                  <c:v>2.3666666666666654</c:v>
                </c:pt>
                <c:pt idx="5">
                  <c:v>0.6666666666666625</c:v>
                </c:pt>
                <c:pt idx="6">
                  <c:v>1.3666666666666671</c:v>
                </c:pt>
              </c:numCache>
            </c:numRef>
          </c:val>
          <c:smooth val="1"/>
        </c:ser>
        <c:marker val="1"/>
        <c:axId val="41665331"/>
        <c:axId val="39443660"/>
      </c:lineChart>
      <c:catAx>
        <c:axId val="4166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43660"/>
        <c:crosses val="autoZero"/>
        <c:auto val="1"/>
        <c:lblOffset val="100"/>
        <c:noMultiLvlLbl val="0"/>
      </c:catAx>
      <c:valAx>
        <c:axId val="3944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6533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 Pol % juice in Variety Q198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juice'!$S$19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juice'!$R$20:$R$25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Pol % juice'!$S$20:$S$25</c:f>
              <c:numCache>
                <c:ptCount val="6"/>
                <c:pt idx="0">
                  <c:v>0</c:v>
                </c:pt>
                <c:pt idx="1">
                  <c:v>1.966666666666665</c:v>
                </c:pt>
                <c:pt idx="2">
                  <c:v>-0.33333333333333215</c:v>
                </c:pt>
                <c:pt idx="3">
                  <c:v>0.9000000000000021</c:v>
                </c:pt>
                <c:pt idx="4">
                  <c:v>0.8333333333333339</c:v>
                </c:pt>
                <c:pt idx="5">
                  <c:v>1.7333333333333378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juice'!$T$19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juice'!$R$20:$R$25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Pol % juice'!$T$20:$T$25</c:f>
              <c:numCache>
                <c:ptCount val="6"/>
                <c:pt idx="0">
                  <c:v>0</c:v>
                </c:pt>
                <c:pt idx="1">
                  <c:v>-1.6333333333333346</c:v>
                </c:pt>
                <c:pt idx="2">
                  <c:v>-0.43333333333333535</c:v>
                </c:pt>
                <c:pt idx="3">
                  <c:v>0.7999999999999989</c:v>
                </c:pt>
                <c:pt idx="4">
                  <c:v>1.0333333333333332</c:v>
                </c:pt>
                <c:pt idx="5">
                  <c:v>-1.0666666666666647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juice'!$U$19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juice'!$R$20:$R$25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</c:numCache>
            </c:numRef>
          </c:cat>
          <c:val>
            <c:numRef>
              <c:f>'Net Gain Pol % juice'!$U$20:$U$25</c:f>
              <c:numCache>
                <c:ptCount val="6"/>
                <c:pt idx="0">
                  <c:v>0</c:v>
                </c:pt>
                <c:pt idx="1">
                  <c:v>0.5666666666666664</c:v>
                </c:pt>
                <c:pt idx="2">
                  <c:v>1.466666666666665</c:v>
                </c:pt>
                <c:pt idx="3">
                  <c:v>-0.3000000000000007</c:v>
                </c:pt>
                <c:pt idx="4">
                  <c:v>0.7333333333333325</c:v>
                </c:pt>
                <c:pt idx="5">
                  <c:v>2.3333333333333357</c:v>
                </c:pt>
              </c:numCache>
            </c:numRef>
          </c:val>
          <c:smooth val="1"/>
        </c:ser>
        <c:marker val="1"/>
        <c:axId val="19448621"/>
        <c:axId val="40819862"/>
      </c:lineChart>
      <c:catAx>
        <c:axId val="1944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19862"/>
        <c:crosses val="autoZero"/>
        <c:auto val="1"/>
        <c:lblOffset val="100"/>
        <c:noMultiLvlLbl val="0"/>
      </c:catAx>
      <c:valAx>
        <c:axId val="4081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4862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Pol % juice in Variety R570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juice'!$S$27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juice'!$R$28:$R$31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juice'!$S$28:$S$31</c:f>
              <c:numCache>
                <c:ptCount val="4"/>
                <c:pt idx="0">
                  <c:v>0</c:v>
                </c:pt>
                <c:pt idx="1">
                  <c:v>-0.5666666666666647</c:v>
                </c:pt>
                <c:pt idx="2">
                  <c:v>0.3333333333333339</c:v>
                </c:pt>
                <c:pt idx="3">
                  <c:v>-0.6999999999999993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juice'!$T$27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juice'!$R$28:$R$31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juice'!$T$28:$T$31</c:f>
              <c:numCache>
                <c:ptCount val="4"/>
                <c:pt idx="0">
                  <c:v>0</c:v>
                </c:pt>
                <c:pt idx="1">
                  <c:v>1.4333333333333336</c:v>
                </c:pt>
                <c:pt idx="2">
                  <c:v>2.7333333333333325</c:v>
                </c:pt>
                <c:pt idx="3">
                  <c:v>1.8000000000000007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% juice'!$U$27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'Net Gain Pol % juice'!$R$28:$R$31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'Net Gain Pol % juice'!$U$28:$U$31</c:f>
              <c:numCache>
                <c:ptCount val="4"/>
                <c:pt idx="0">
                  <c:v>0</c:v>
                </c:pt>
                <c:pt idx="1">
                  <c:v>-0.2666666666666675</c:v>
                </c:pt>
                <c:pt idx="2">
                  <c:v>2.6333333333333346</c:v>
                </c:pt>
                <c:pt idx="3">
                  <c:v>3.200000000000001</c:v>
                </c:pt>
              </c:numCache>
            </c:numRef>
          </c:val>
          <c:smooth val="1"/>
        </c:ser>
        <c:marker val="1"/>
        <c:axId val="31834439"/>
        <c:axId val="18074496"/>
      </c:lineChart>
      <c:catAx>
        <c:axId val="31834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74496"/>
        <c:crosses val="autoZero"/>
        <c:auto val="1"/>
        <c:lblOffset val="100"/>
        <c:noMultiLvlLbl val="0"/>
      </c:catAx>
      <c:valAx>
        <c:axId val="18074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344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Net gain Pol % cane in variety B72177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Brix % cane'!$J$10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 % cane'!$I$11:$I$15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 % cane'!$J$11:$J$15</c:f>
              <c:numCache>
                <c:ptCount val="5"/>
                <c:pt idx="0">
                  <c:v>0</c:v>
                </c:pt>
                <c:pt idx="1">
                  <c:v>0.26995465358593584</c:v>
                </c:pt>
                <c:pt idx="2">
                  <c:v>-1.9568131632180545</c:v>
                </c:pt>
                <c:pt idx="3">
                  <c:v>0.3965001581779628</c:v>
                </c:pt>
                <c:pt idx="4">
                  <c:v>0.937417303165681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 % cane'!$K$10</c:f>
              <c:strCache>
                <c:ptCount val="1"/>
                <c:pt idx="0">
                  <c:v>Moddus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 % cane'!$I$11:$I$15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 % cane'!$K$11:$K$15</c:f>
              <c:numCache>
                <c:ptCount val="5"/>
                <c:pt idx="0">
                  <c:v>0</c:v>
                </c:pt>
                <c:pt idx="1">
                  <c:v>0.972402406762118</c:v>
                </c:pt>
                <c:pt idx="2">
                  <c:v>0.9982447491133684</c:v>
                </c:pt>
                <c:pt idx="3">
                  <c:v>0.3716621914110103</c:v>
                </c:pt>
                <c:pt idx="4">
                  <c:v>1.080585262145366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 % cane'!$L$10</c:f>
              <c:strCache>
                <c:ptCount val="1"/>
                <c:pt idx="0">
                  <c:v>Moddus+ISO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 % cane'!$I$11:$I$15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'Net gain Brix % cane'!$L$11:$L$15</c:f>
              <c:numCache>
                <c:ptCount val="5"/>
                <c:pt idx="0">
                  <c:v>0</c:v>
                </c:pt>
                <c:pt idx="1">
                  <c:v>1.8391767145399331</c:v>
                </c:pt>
                <c:pt idx="2">
                  <c:v>1.1816008878323938</c:v>
                </c:pt>
                <c:pt idx="3">
                  <c:v>0.7245669880478598</c:v>
                </c:pt>
                <c:pt idx="4">
                  <c:v>1.1519141844277083</c:v>
                </c:pt>
              </c:numCache>
            </c:numRef>
          </c:val>
          <c:smooth val="1"/>
        </c:ser>
        <c:marker val="1"/>
        <c:axId val="28452737"/>
        <c:axId val="54748042"/>
      </c:lineChart>
      <c:catAx>
        <c:axId val="28452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 after spraying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48042"/>
        <c:crosses val="autoZero"/>
        <c:auto val="1"/>
        <c:lblOffset val="100"/>
        <c:noMultiLvlLbl val="0"/>
      </c:catAx>
      <c:valAx>
        <c:axId val="54748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527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Relationship Id="rId11" Type="http://schemas.openxmlformats.org/officeDocument/2006/relationships/chart" Target="/xl/charts/chart71.xml" /><Relationship Id="rId12" Type="http://schemas.openxmlformats.org/officeDocument/2006/relationships/chart" Target="/xl/charts/chart7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15</xdr:row>
      <xdr:rowOff>114300</xdr:rowOff>
    </xdr:from>
    <xdr:to>
      <xdr:col>14</xdr:col>
      <xdr:colOff>561975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5267325" y="3028950"/>
        <a:ext cx="4029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48</xdr:row>
      <xdr:rowOff>28575</xdr:rowOff>
    </xdr:from>
    <xdr:to>
      <xdr:col>13</xdr:col>
      <xdr:colOff>9525</xdr:colOff>
      <xdr:row>62</xdr:row>
      <xdr:rowOff>28575</xdr:rowOff>
    </xdr:to>
    <xdr:graphicFrame>
      <xdr:nvGraphicFramePr>
        <xdr:cNvPr id="2" name="Chart 3"/>
        <xdr:cNvGraphicFramePr/>
      </xdr:nvGraphicFramePr>
      <xdr:xfrm>
        <a:off x="5076825" y="9258300"/>
        <a:ext cx="30575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87</xdr:row>
      <xdr:rowOff>142875</xdr:rowOff>
    </xdr:from>
    <xdr:to>
      <xdr:col>14</xdr:col>
      <xdr:colOff>66675</xdr:colOff>
      <xdr:row>104</xdr:row>
      <xdr:rowOff>0</xdr:rowOff>
    </xdr:to>
    <xdr:graphicFrame>
      <xdr:nvGraphicFramePr>
        <xdr:cNvPr id="3" name="Chart 4"/>
        <xdr:cNvGraphicFramePr/>
      </xdr:nvGraphicFramePr>
      <xdr:xfrm>
        <a:off x="5057775" y="16659225"/>
        <a:ext cx="37433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123</xdr:row>
      <xdr:rowOff>28575</xdr:rowOff>
    </xdr:from>
    <xdr:to>
      <xdr:col>13</xdr:col>
      <xdr:colOff>76200</xdr:colOff>
      <xdr:row>134</xdr:row>
      <xdr:rowOff>38100</xdr:rowOff>
    </xdr:to>
    <xdr:graphicFrame>
      <xdr:nvGraphicFramePr>
        <xdr:cNvPr id="4" name="Chart 5"/>
        <xdr:cNvGraphicFramePr/>
      </xdr:nvGraphicFramePr>
      <xdr:xfrm>
        <a:off x="5076825" y="23345775"/>
        <a:ext cx="3124200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16</xdr:row>
      <xdr:rowOff>171450</xdr:rowOff>
    </xdr:from>
    <xdr:to>
      <xdr:col>12</xdr:col>
      <xdr:colOff>600075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4248150" y="3419475"/>
        <a:ext cx="36766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49</xdr:row>
      <xdr:rowOff>76200</xdr:rowOff>
    </xdr:from>
    <xdr:to>
      <xdr:col>12</xdr:col>
      <xdr:colOff>533400</xdr:colOff>
      <xdr:row>62</xdr:row>
      <xdr:rowOff>9525</xdr:rowOff>
    </xdr:to>
    <xdr:graphicFrame>
      <xdr:nvGraphicFramePr>
        <xdr:cNvPr id="2" name="Chart 3"/>
        <xdr:cNvGraphicFramePr/>
      </xdr:nvGraphicFramePr>
      <xdr:xfrm>
        <a:off x="4229100" y="9610725"/>
        <a:ext cx="3629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89</xdr:row>
      <xdr:rowOff>19050</xdr:rowOff>
    </xdr:from>
    <xdr:to>
      <xdr:col>12</xdr:col>
      <xdr:colOff>476250</xdr:colOff>
      <xdr:row>104</xdr:row>
      <xdr:rowOff>76200</xdr:rowOff>
    </xdr:to>
    <xdr:graphicFrame>
      <xdr:nvGraphicFramePr>
        <xdr:cNvPr id="3" name="Chart 4"/>
        <xdr:cNvGraphicFramePr/>
      </xdr:nvGraphicFramePr>
      <xdr:xfrm>
        <a:off x="4286250" y="17202150"/>
        <a:ext cx="35147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120</xdr:row>
      <xdr:rowOff>133350</xdr:rowOff>
    </xdr:from>
    <xdr:to>
      <xdr:col>12</xdr:col>
      <xdr:colOff>476250</xdr:colOff>
      <xdr:row>134</xdr:row>
      <xdr:rowOff>38100</xdr:rowOff>
    </xdr:to>
    <xdr:graphicFrame>
      <xdr:nvGraphicFramePr>
        <xdr:cNvPr id="4" name="Chart 5"/>
        <xdr:cNvGraphicFramePr/>
      </xdr:nvGraphicFramePr>
      <xdr:xfrm>
        <a:off x="4248150" y="23145750"/>
        <a:ext cx="3552825" cy="2495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114300</xdr:rowOff>
    </xdr:from>
    <xdr:to>
      <xdr:col>14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010150" y="3171825"/>
        <a:ext cx="36576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48</xdr:row>
      <xdr:rowOff>28575</xdr:rowOff>
    </xdr:from>
    <xdr:to>
      <xdr:col>14</xdr:col>
      <xdr:colOff>19050</xdr:colOff>
      <xdr:row>59</xdr:row>
      <xdr:rowOff>161925</xdr:rowOff>
    </xdr:to>
    <xdr:graphicFrame>
      <xdr:nvGraphicFramePr>
        <xdr:cNvPr id="2" name="Chart 3"/>
        <xdr:cNvGraphicFramePr/>
      </xdr:nvGraphicFramePr>
      <xdr:xfrm>
        <a:off x="5000625" y="9372600"/>
        <a:ext cx="36861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89</xdr:row>
      <xdr:rowOff>142875</xdr:rowOff>
    </xdr:from>
    <xdr:to>
      <xdr:col>13</xdr:col>
      <xdr:colOff>295275</xdr:colOff>
      <xdr:row>103</xdr:row>
      <xdr:rowOff>9525</xdr:rowOff>
    </xdr:to>
    <xdr:graphicFrame>
      <xdr:nvGraphicFramePr>
        <xdr:cNvPr id="3" name="Chart 4"/>
        <xdr:cNvGraphicFramePr/>
      </xdr:nvGraphicFramePr>
      <xdr:xfrm>
        <a:off x="5000625" y="17325975"/>
        <a:ext cx="33528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122</xdr:row>
      <xdr:rowOff>133350</xdr:rowOff>
    </xdr:from>
    <xdr:to>
      <xdr:col>13</xdr:col>
      <xdr:colOff>333375</xdr:colOff>
      <xdr:row>136</xdr:row>
      <xdr:rowOff>9525</xdr:rowOff>
    </xdr:to>
    <xdr:graphicFrame>
      <xdr:nvGraphicFramePr>
        <xdr:cNvPr id="4" name="Chart 5"/>
        <xdr:cNvGraphicFramePr/>
      </xdr:nvGraphicFramePr>
      <xdr:xfrm>
        <a:off x="4991100" y="23469600"/>
        <a:ext cx="340042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0</xdr:row>
      <xdr:rowOff>66675</xdr:rowOff>
    </xdr:from>
    <xdr:to>
      <xdr:col>26</xdr:col>
      <xdr:colOff>552450</xdr:colOff>
      <xdr:row>13</xdr:row>
      <xdr:rowOff>142875</xdr:rowOff>
    </xdr:to>
    <xdr:graphicFrame>
      <xdr:nvGraphicFramePr>
        <xdr:cNvPr id="1" name="Chart 40"/>
        <xdr:cNvGraphicFramePr/>
      </xdr:nvGraphicFramePr>
      <xdr:xfrm>
        <a:off x="16278225" y="66675"/>
        <a:ext cx="27241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95250</xdr:colOff>
      <xdr:row>0</xdr:row>
      <xdr:rowOff>57150</xdr:rowOff>
    </xdr:from>
    <xdr:to>
      <xdr:col>32</xdr:col>
      <xdr:colOff>161925</xdr:colOff>
      <xdr:row>13</xdr:row>
      <xdr:rowOff>152400</xdr:rowOff>
    </xdr:to>
    <xdr:graphicFrame>
      <xdr:nvGraphicFramePr>
        <xdr:cNvPr id="2" name="Chart 41"/>
        <xdr:cNvGraphicFramePr/>
      </xdr:nvGraphicFramePr>
      <xdr:xfrm>
        <a:off x="19154775" y="57150"/>
        <a:ext cx="31146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228600</xdr:colOff>
      <xdr:row>14</xdr:row>
      <xdr:rowOff>142875</xdr:rowOff>
    </xdr:from>
    <xdr:to>
      <xdr:col>26</xdr:col>
      <xdr:colOff>600075</xdr:colOff>
      <xdr:row>28</xdr:row>
      <xdr:rowOff>123825</xdr:rowOff>
    </xdr:to>
    <xdr:graphicFrame>
      <xdr:nvGraphicFramePr>
        <xdr:cNvPr id="3" name="Chart 42"/>
        <xdr:cNvGraphicFramePr/>
      </xdr:nvGraphicFramePr>
      <xdr:xfrm>
        <a:off x="16240125" y="2409825"/>
        <a:ext cx="280987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95250</xdr:colOff>
      <xdr:row>15</xdr:row>
      <xdr:rowOff>9525</xdr:rowOff>
    </xdr:from>
    <xdr:to>
      <xdr:col>32</xdr:col>
      <xdr:colOff>180975</xdr:colOff>
      <xdr:row>28</xdr:row>
      <xdr:rowOff>123825</xdr:rowOff>
    </xdr:to>
    <xdr:graphicFrame>
      <xdr:nvGraphicFramePr>
        <xdr:cNvPr id="4" name="Chart 43"/>
        <xdr:cNvGraphicFramePr/>
      </xdr:nvGraphicFramePr>
      <xdr:xfrm>
        <a:off x="19154775" y="2438400"/>
        <a:ext cx="313372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15</xdr:row>
      <xdr:rowOff>133350</xdr:rowOff>
    </xdr:from>
    <xdr:to>
      <xdr:col>13</xdr:col>
      <xdr:colOff>200025</xdr:colOff>
      <xdr:row>28</xdr:row>
      <xdr:rowOff>228600</xdr:rowOff>
    </xdr:to>
    <xdr:graphicFrame>
      <xdr:nvGraphicFramePr>
        <xdr:cNvPr id="1" name="Chart 1"/>
        <xdr:cNvGraphicFramePr/>
      </xdr:nvGraphicFramePr>
      <xdr:xfrm>
        <a:off x="5038725" y="3067050"/>
        <a:ext cx="29337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15</xdr:row>
      <xdr:rowOff>114300</xdr:rowOff>
    </xdr:from>
    <xdr:to>
      <xdr:col>13</xdr:col>
      <xdr:colOff>114300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5143500" y="3028950"/>
        <a:ext cx="31718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47</xdr:row>
      <xdr:rowOff>152400</xdr:rowOff>
    </xdr:from>
    <xdr:to>
      <xdr:col>13</xdr:col>
      <xdr:colOff>561975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5200650" y="9220200"/>
        <a:ext cx="35623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88</xdr:row>
      <xdr:rowOff>76200</xdr:rowOff>
    </xdr:from>
    <xdr:to>
      <xdr:col>13</xdr:col>
      <xdr:colOff>495300</xdr:colOff>
      <xdr:row>100</xdr:row>
      <xdr:rowOff>171450</xdr:rowOff>
    </xdr:to>
    <xdr:graphicFrame>
      <xdr:nvGraphicFramePr>
        <xdr:cNvPr id="3" name="Chart 3"/>
        <xdr:cNvGraphicFramePr/>
      </xdr:nvGraphicFramePr>
      <xdr:xfrm>
        <a:off x="5133975" y="16754475"/>
        <a:ext cx="35623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238125</xdr:colOff>
      <xdr:row>115</xdr:row>
      <xdr:rowOff>152400</xdr:rowOff>
    </xdr:from>
    <xdr:to>
      <xdr:col>14</xdr:col>
      <xdr:colOff>190500</xdr:colOff>
      <xdr:row>133</xdr:row>
      <xdr:rowOff>85725</xdr:rowOff>
    </xdr:to>
    <xdr:graphicFrame>
      <xdr:nvGraphicFramePr>
        <xdr:cNvPr id="4" name="Chart 4"/>
        <xdr:cNvGraphicFramePr/>
      </xdr:nvGraphicFramePr>
      <xdr:xfrm>
        <a:off x="5391150" y="22012275"/>
        <a:ext cx="3609975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123</xdr:row>
      <xdr:rowOff>19050</xdr:rowOff>
    </xdr:from>
    <xdr:to>
      <xdr:col>14</xdr:col>
      <xdr:colOff>9525</xdr:colOff>
      <xdr:row>136</xdr:row>
      <xdr:rowOff>57150</xdr:rowOff>
    </xdr:to>
    <xdr:graphicFrame>
      <xdr:nvGraphicFramePr>
        <xdr:cNvPr id="1" name="Chart 1"/>
        <xdr:cNvGraphicFramePr/>
      </xdr:nvGraphicFramePr>
      <xdr:xfrm>
        <a:off x="5153025" y="23336250"/>
        <a:ext cx="36671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50</xdr:row>
      <xdr:rowOff>28575</xdr:rowOff>
    </xdr:from>
    <xdr:to>
      <xdr:col>14</xdr:col>
      <xdr:colOff>19050</xdr:colOff>
      <xdr:row>65</xdr:row>
      <xdr:rowOff>57150</xdr:rowOff>
    </xdr:to>
    <xdr:graphicFrame>
      <xdr:nvGraphicFramePr>
        <xdr:cNvPr id="2" name="Chart 2"/>
        <xdr:cNvGraphicFramePr/>
      </xdr:nvGraphicFramePr>
      <xdr:xfrm>
        <a:off x="5133975" y="9582150"/>
        <a:ext cx="36957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88</xdr:row>
      <xdr:rowOff>19050</xdr:rowOff>
    </xdr:from>
    <xdr:to>
      <xdr:col>14</xdr:col>
      <xdr:colOff>85725</xdr:colOff>
      <xdr:row>105</xdr:row>
      <xdr:rowOff>104775</xdr:rowOff>
    </xdr:to>
    <xdr:graphicFrame>
      <xdr:nvGraphicFramePr>
        <xdr:cNvPr id="3" name="Chart 3"/>
        <xdr:cNvGraphicFramePr/>
      </xdr:nvGraphicFramePr>
      <xdr:xfrm>
        <a:off x="5133975" y="16697325"/>
        <a:ext cx="376237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142875</xdr:colOff>
      <xdr:row>15</xdr:row>
      <xdr:rowOff>66675</xdr:rowOff>
    </xdr:from>
    <xdr:to>
      <xdr:col>13</xdr:col>
      <xdr:colOff>552450</xdr:colOff>
      <xdr:row>28</xdr:row>
      <xdr:rowOff>247650</xdr:rowOff>
    </xdr:to>
    <xdr:graphicFrame>
      <xdr:nvGraphicFramePr>
        <xdr:cNvPr id="4" name="Chart 4"/>
        <xdr:cNvGraphicFramePr/>
      </xdr:nvGraphicFramePr>
      <xdr:xfrm>
        <a:off x="5295900" y="2981325"/>
        <a:ext cx="34575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28575</xdr:rowOff>
    </xdr:from>
    <xdr:to>
      <xdr:col>5</xdr:col>
      <xdr:colOff>76200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76225" y="190500"/>
        <a:ext cx="28479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20</xdr:row>
      <xdr:rowOff>123825</xdr:rowOff>
    </xdr:from>
    <xdr:to>
      <xdr:col>5</xdr:col>
      <xdr:colOff>200025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381000" y="3362325"/>
        <a:ext cx="28670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38</xdr:row>
      <xdr:rowOff>104775</xdr:rowOff>
    </xdr:from>
    <xdr:to>
      <xdr:col>4</xdr:col>
      <xdr:colOff>400050</xdr:colOff>
      <xdr:row>55</xdr:row>
      <xdr:rowOff>47625</xdr:rowOff>
    </xdr:to>
    <xdr:graphicFrame>
      <xdr:nvGraphicFramePr>
        <xdr:cNvPr id="3" name="Chart 3"/>
        <xdr:cNvGraphicFramePr/>
      </xdr:nvGraphicFramePr>
      <xdr:xfrm>
        <a:off x="304800" y="6257925"/>
        <a:ext cx="25336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495300</xdr:colOff>
      <xdr:row>1</xdr:row>
      <xdr:rowOff>9525</xdr:rowOff>
    </xdr:from>
    <xdr:to>
      <xdr:col>14</xdr:col>
      <xdr:colOff>285750</xdr:colOff>
      <xdr:row>18</xdr:row>
      <xdr:rowOff>123825</xdr:rowOff>
    </xdr:to>
    <xdr:graphicFrame>
      <xdr:nvGraphicFramePr>
        <xdr:cNvPr id="4" name="Chart 7"/>
        <xdr:cNvGraphicFramePr/>
      </xdr:nvGraphicFramePr>
      <xdr:xfrm>
        <a:off x="5981700" y="171450"/>
        <a:ext cx="28384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247650</xdr:colOff>
      <xdr:row>19</xdr:row>
      <xdr:rowOff>66675</xdr:rowOff>
    </xdr:from>
    <xdr:to>
      <xdr:col>19</xdr:col>
      <xdr:colOff>180975</xdr:colOff>
      <xdr:row>36</xdr:row>
      <xdr:rowOff>9525</xdr:rowOff>
    </xdr:to>
    <xdr:graphicFrame>
      <xdr:nvGraphicFramePr>
        <xdr:cNvPr id="5" name="Chart 8"/>
        <xdr:cNvGraphicFramePr/>
      </xdr:nvGraphicFramePr>
      <xdr:xfrm>
        <a:off x="8172450" y="3143250"/>
        <a:ext cx="35909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533400</xdr:colOff>
      <xdr:row>38</xdr:row>
      <xdr:rowOff>133350</xdr:rowOff>
    </xdr:from>
    <xdr:to>
      <xdr:col>13</xdr:col>
      <xdr:colOff>428625</xdr:colOff>
      <xdr:row>55</xdr:row>
      <xdr:rowOff>0</xdr:rowOff>
    </xdr:to>
    <xdr:graphicFrame>
      <xdr:nvGraphicFramePr>
        <xdr:cNvPr id="6" name="Chart 9"/>
        <xdr:cNvGraphicFramePr/>
      </xdr:nvGraphicFramePr>
      <xdr:xfrm>
        <a:off x="6019800" y="6286500"/>
        <a:ext cx="23336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85725</xdr:colOff>
      <xdr:row>0</xdr:row>
      <xdr:rowOff>142875</xdr:rowOff>
    </xdr:from>
    <xdr:to>
      <xdr:col>23</xdr:col>
      <xdr:colOff>428625</xdr:colOff>
      <xdr:row>14</xdr:row>
      <xdr:rowOff>152400</xdr:rowOff>
    </xdr:to>
    <xdr:graphicFrame>
      <xdr:nvGraphicFramePr>
        <xdr:cNvPr id="7" name="Chart 10"/>
        <xdr:cNvGraphicFramePr/>
      </xdr:nvGraphicFramePr>
      <xdr:xfrm>
        <a:off x="12277725" y="142875"/>
        <a:ext cx="217170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428625</xdr:colOff>
      <xdr:row>0</xdr:row>
      <xdr:rowOff>114300</xdr:rowOff>
    </xdr:from>
    <xdr:to>
      <xdr:col>27</xdr:col>
      <xdr:colOff>190500</xdr:colOff>
      <xdr:row>15</xdr:row>
      <xdr:rowOff>9525</xdr:rowOff>
    </xdr:to>
    <xdr:graphicFrame>
      <xdr:nvGraphicFramePr>
        <xdr:cNvPr id="8" name="Chart 11"/>
        <xdr:cNvGraphicFramePr/>
      </xdr:nvGraphicFramePr>
      <xdr:xfrm>
        <a:off x="14449425" y="114300"/>
        <a:ext cx="2200275" cy="2324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190500</xdr:colOff>
      <xdr:row>0</xdr:row>
      <xdr:rowOff>133350</xdr:rowOff>
    </xdr:from>
    <xdr:to>
      <xdr:col>31</xdr:col>
      <xdr:colOff>9525</xdr:colOff>
      <xdr:row>15</xdr:row>
      <xdr:rowOff>0</xdr:rowOff>
    </xdr:to>
    <xdr:graphicFrame>
      <xdr:nvGraphicFramePr>
        <xdr:cNvPr id="9" name="Chart 12"/>
        <xdr:cNvGraphicFramePr/>
      </xdr:nvGraphicFramePr>
      <xdr:xfrm>
        <a:off x="16649700" y="133350"/>
        <a:ext cx="22574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95250</xdr:colOff>
      <xdr:row>1</xdr:row>
      <xdr:rowOff>19050</xdr:rowOff>
    </xdr:from>
    <xdr:to>
      <xdr:col>9</xdr:col>
      <xdr:colOff>485775</xdr:colOff>
      <xdr:row>19</xdr:row>
      <xdr:rowOff>9525</xdr:rowOff>
    </xdr:to>
    <xdr:graphicFrame>
      <xdr:nvGraphicFramePr>
        <xdr:cNvPr id="10" name="Chart 14"/>
        <xdr:cNvGraphicFramePr/>
      </xdr:nvGraphicFramePr>
      <xdr:xfrm>
        <a:off x="3143250" y="180975"/>
        <a:ext cx="2828925" cy="2905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447675</xdr:colOff>
      <xdr:row>20</xdr:row>
      <xdr:rowOff>9525</xdr:rowOff>
    </xdr:from>
    <xdr:to>
      <xdr:col>12</xdr:col>
      <xdr:colOff>542925</xdr:colOff>
      <xdr:row>36</xdr:row>
      <xdr:rowOff>114300</xdr:rowOff>
    </xdr:to>
    <xdr:graphicFrame>
      <xdr:nvGraphicFramePr>
        <xdr:cNvPr id="11" name="Chart 15"/>
        <xdr:cNvGraphicFramePr/>
      </xdr:nvGraphicFramePr>
      <xdr:xfrm>
        <a:off x="4105275" y="3248025"/>
        <a:ext cx="375285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419100</xdr:colOff>
      <xdr:row>38</xdr:row>
      <xdr:rowOff>104775</xdr:rowOff>
    </xdr:from>
    <xdr:to>
      <xdr:col>9</xdr:col>
      <xdr:colOff>285750</xdr:colOff>
      <xdr:row>55</xdr:row>
      <xdr:rowOff>76200</xdr:rowOff>
    </xdr:to>
    <xdr:graphicFrame>
      <xdr:nvGraphicFramePr>
        <xdr:cNvPr id="12" name="Chart 17"/>
        <xdr:cNvGraphicFramePr/>
      </xdr:nvGraphicFramePr>
      <xdr:xfrm>
        <a:off x="2857500" y="6257925"/>
        <a:ext cx="291465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0</xdr:rowOff>
    </xdr:from>
    <xdr:to>
      <xdr:col>3</xdr:col>
      <xdr:colOff>857250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23825" y="5019675"/>
        <a:ext cx="2562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29</xdr:row>
      <xdr:rowOff>152400</xdr:rowOff>
    </xdr:from>
    <xdr:to>
      <xdr:col>7</xdr:col>
      <xdr:colOff>847725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2838450" y="5010150"/>
        <a:ext cx="25812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30</xdr:row>
      <xdr:rowOff>38100</xdr:rowOff>
    </xdr:from>
    <xdr:to>
      <xdr:col>12</xdr:col>
      <xdr:colOff>514350</xdr:colOff>
      <xdr:row>46</xdr:row>
      <xdr:rowOff>142875</xdr:rowOff>
    </xdr:to>
    <xdr:graphicFrame>
      <xdr:nvGraphicFramePr>
        <xdr:cNvPr id="3" name="Chart 3"/>
        <xdr:cNvGraphicFramePr/>
      </xdr:nvGraphicFramePr>
      <xdr:xfrm>
        <a:off x="5553075" y="5057775"/>
        <a:ext cx="29337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49</xdr:row>
      <xdr:rowOff>0</xdr:rowOff>
    </xdr:from>
    <xdr:to>
      <xdr:col>3</xdr:col>
      <xdr:colOff>857250</xdr:colOff>
      <xdr:row>65</xdr:row>
      <xdr:rowOff>104775</xdr:rowOff>
    </xdr:to>
    <xdr:graphicFrame>
      <xdr:nvGraphicFramePr>
        <xdr:cNvPr id="4" name="Chart 4"/>
        <xdr:cNvGraphicFramePr/>
      </xdr:nvGraphicFramePr>
      <xdr:xfrm>
        <a:off x="104775" y="8096250"/>
        <a:ext cx="25812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49</xdr:row>
      <xdr:rowOff>0</xdr:rowOff>
    </xdr:from>
    <xdr:to>
      <xdr:col>7</xdr:col>
      <xdr:colOff>876300</xdr:colOff>
      <xdr:row>65</xdr:row>
      <xdr:rowOff>104775</xdr:rowOff>
    </xdr:to>
    <xdr:graphicFrame>
      <xdr:nvGraphicFramePr>
        <xdr:cNvPr id="5" name="Chart 5"/>
        <xdr:cNvGraphicFramePr/>
      </xdr:nvGraphicFramePr>
      <xdr:xfrm>
        <a:off x="2809875" y="8096250"/>
        <a:ext cx="263842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57150</xdr:colOff>
      <xdr:row>49</xdr:row>
      <xdr:rowOff>19050</xdr:rowOff>
    </xdr:from>
    <xdr:to>
      <xdr:col>12</xdr:col>
      <xdr:colOff>561975</xdr:colOff>
      <xdr:row>65</xdr:row>
      <xdr:rowOff>123825</xdr:rowOff>
    </xdr:to>
    <xdr:graphicFrame>
      <xdr:nvGraphicFramePr>
        <xdr:cNvPr id="6" name="Chart 6"/>
        <xdr:cNvGraphicFramePr/>
      </xdr:nvGraphicFramePr>
      <xdr:xfrm>
        <a:off x="5591175" y="8115300"/>
        <a:ext cx="29432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67</xdr:row>
      <xdr:rowOff>19050</xdr:rowOff>
    </xdr:from>
    <xdr:to>
      <xdr:col>3</xdr:col>
      <xdr:colOff>904875</xdr:colOff>
      <xdr:row>83</xdr:row>
      <xdr:rowOff>123825</xdr:rowOff>
    </xdr:to>
    <xdr:graphicFrame>
      <xdr:nvGraphicFramePr>
        <xdr:cNvPr id="7" name="Chart 7"/>
        <xdr:cNvGraphicFramePr/>
      </xdr:nvGraphicFramePr>
      <xdr:xfrm>
        <a:off x="95250" y="11029950"/>
        <a:ext cx="26384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104775</xdr:colOff>
      <xdr:row>67</xdr:row>
      <xdr:rowOff>9525</xdr:rowOff>
    </xdr:from>
    <xdr:to>
      <xdr:col>7</xdr:col>
      <xdr:colOff>895350</xdr:colOff>
      <xdr:row>83</xdr:row>
      <xdr:rowOff>114300</xdr:rowOff>
    </xdr:to>
    <xdr:graphicFrame>
      <xdr:nvGraphicFramePr>
        <xdr:cNvPr id="8" name="Chart 8"/>
        <xdr:cNvGraphicFramePr/>
      </xdr:nvGraphicFramePr>
      <xdr:xfrm>
        <a:off x="2847975" y="11020425"/>
        <a:ext cx="26193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57150</xdr:colOff>
      <xdr:row>67</xdr:row>
      <xdr:rowOff>47625</xdr:rowOff>
    </xdr:from>
    <xdr:to>
      <xdr:col>12</xdr:col>
      <xdr:colOff>600075</xdr:colOff>
      <xdr:row>83</xdr:row>
      <xdr:rowOff>152400</xdr:rowOff>
    </xdr:to>
    <xdr:graphicFrame>
      <xdr:nvGraphicFramePr>
        <xdr:cNvPr id="9" name="Chart 9"/>
        <xdr:cNvGraphicFramePr/>
      </xdr:nvGraphicFramePr>
      <xdr:xfrm>
        <a:off x="5591175" y="11058525"/>
        <a:ext cx="298132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86</xdr:row>
      <xdr:rowOff>0</xdr:rowOff>
    </xdr:from>
    <xdr:to>
      <xdr:col>4</xdr:col>
      <xdr:colOff>57150</xdr:colOff>
      <xdr:row>102</xdr:row>
      <xdr:rowOff>104775</xdr:rowOff>
    </xdr:to>
    <xdr:graphicFrame>
      <xdr:nvGraphicFramePr>
        <xdr:cNvPr id="10" name="Chart 10"/>
        <xdr:cNvGraphicFramePr/>
      </xdr:nvGraphicFramePr>
      <xdr:xfrm>
        <a:off x="66675" y="14087475"/>
        <a:ext cx="27336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142875</xdr:colOff>
      <xdr:row>86</xdr:row>
      <xdr:rowOff>0</xdr:rowOff>
    </xdr:from>
    <xdr:to>
      <xdr:col>7</xdr:col>
      <xdr:colOff>885825</xdr:colOff>
      <xdr:row>102</xdr:row>
      <xdr:rowOff>104775</xdr:rowOff>
    </xdr:to>
    <xdr:graphicFrame>
      <xdr:nvGraphicFramePr>
        <xdr:cNvPr id="11" name="Chart 11"/>
        <xdr:cNvGraphicFramePr/>
      </xdr:nvGraphicFramePr>
      <xdr:xfrm>
        <a:off x="2886075" y="14087475"/>
        <a:ext cx="257175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57150</xdr:colOff>
      <xdr:row>86</xdr:row>
      <xdr:rowOff>0</xdr:rowOff>
    </xdr:from>
    <xdr:to>
      <xdr:col>13</xdr:col>
      <xdr:colOff>38100</xdr:colOff>
      <xdr:row>102</xdr:row>
      <xdr:rowOff>104775</xdr:rowOff>
    </xdr:to>
    <xdr:graphicFrame>
      <xdr:nvGraphicFramePr>
        <xdr:cNvPr id="12" name="Chart 12"/>
        <xdr:cNvGraphicFramePr/>
      </xdr:nvGraphicFramePr>
      <xdr:xfrm>
        <a:off x="5591175" y="14087475"/>
        <a:ext cx="3028950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76200</xdr:rowOff>
    </xdr:from>
    <xdr:to>
      <xdr:col>4</xdr:col>
      <xdr:colOff>85725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76200" y="6086475"/>
        <a:ext cx="24479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28</xdr:row>
      <xdr:rowOff>85725</xdr:rowOff>
    </xdr:from>
    <xdr:to>
      <xdr:col>8</xdr:col>
      <xdr:colOff>390525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2714625" y="6096000"/>
        <a:ext cx="25527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28</xdr:row>
      <xdr:rowOff>95250</xdr:rowOff>
    </xdr:from>
    <xdr:to>
      <xdr:col>13</xdr:col>
      <xdr:colOff>133350</xdr:colOff>
      <xdr:row>45</xdr:row>
      <xdr:rowOff>38100</xdr:rowOff>
    </xdr:to>
    <xdr:graphicFrame>
      <xdr:nvGraphicFramePr>
        <xdr:cNvPr id="3" name="Chart 3"/>
        <xdr:cNvGraphicFramePr/>
      </xdr:nvGraphicFramePr>
      <xdr:xfrm>
        <a:off x="5448300" y="6105525"/>
        <a:ext cx="26098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46</xdr:row>
      <xdr:rowOff>85725</xdr:rowOff>
    </xdr:from>
    <xdr:to>
      <xdr:col>4</xdr:col>
      <xdr:colOff>114300</xdr:colOff>
      <xdr:row>63</xdr:row>
      <xdr:rowOff>28575</xdr:rowOff>
    </xdr:to>
    <xdr:graphicFrame>
      <xdr:nvGraphicFramePr>
        <xdr:cNvPr id="4" name="Chart 4"/>
        <xdr:cNvGraphicFramePr/>
      </xdr:nvGraphicFramePr>
      <xdr:xfrm>
        <a:off x="104775" y="9010650"/>
        <a:ext cx="24479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46</xdr:row>
      <xdr:rowOff>114300</xdr:rowOff>
    </xdr:from>
    <xdr:to>
      <xdr:col>8</xdr:col>
      <xdr:colOff>476250</xdr:colOff>
      <xdr:row>63</xdr:row>
      <xdr:rowOff>57150</xdr:rowOff>
    </xdr:to>
    <xdr:graphicFrame>
      <xdr:nvGraphicFramePr>
        <xdr:cNvPr id="5" name="Chart 5"/>
        <xdr:cNvGraphicFramePr/>
      </xdr:nvGraphicFramePr>
      <xdr:xfrm>
        <a:off x="2705100" y="9039225"/>
        <a:ext cx="26479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581025</xdr:colOff>
      <xdr:row>46</xdr:row>
      <xdr:rowOff>104775</xdr:rowOff>
    </xdr:from>
    <xdr:to>
      <xdr:col>13</xdr:col>
      <xdr:colOff>180975</xdr:colOff>
      <xdr:row>63</xdr:row>
      <xdr:rowOff>47625</xdr:rowOff>
    </xdr:to>
    <xdr:graphicFrame>
      <xdr:nvGraphicFramePr>
        <xdr:cNvPr id="6" name="Chart 6"/>
        <xdr:cNvGraphicFramePr/>
      </xdr:nvGraphicFramePr>
      <xdr:xfrm>
        <a:off x="5457825" y="9029700"/>
        <a:ext cx="26479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64</xdr:row>
      <xdr:rowOff>152400</xdr:rowOff>
    </xdr:from>
    <xdr:to>
      <xdr:col>4</xdr:col>
      <xdr:colOff>161925</xdr:colOff>
      <xdr:row>81</xdr:row>
      <xdr:rowOff>95250</xdr:rowOff>
    </xdr:to>
    <xdr:graphicFrame>
      <xdr:nvGraphicFramePr>
        <xdr:cNvPr id="7" name="Chart 7"/>
        <xdr:cNvGraphicFramePr/>
      </xdr:nvGraphicFramePr>
      <xdr:xfrm>
        <a:off x="114300" y="11991975"/>
        <a:ext cx="24860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266700</xdr:colOff>
      <xdr:row>65</xdr:row>
      <xdr:rowOff>9525</xdr:rowOff>
    </xdr:from>
    <xdr:to>
      <xdr:col>8</xdr:col>
      <xdr:colOff>485775</xdr:colOff>
      <xdr:row>81</xdr:row>
      <xdr:rowOff>114300</xdr:rowOff>
    </xdr:to>
    <xdr:graphicFrame>
      <xdr:nvGraphicFramePr>
        <xdr:cNvPr id="8" name="Chart 8"/>
        <xdr:cNvGraphicFramePr/>
      </xdr:nvGraphicFramePr>
      <xdr:xfrm>
        <a:off x="2705100" y="12011025"/>
        <a:ext cx="26574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19050</xdr:colOff>
      <xdr:row>65</xdr:row>
      <xdr:rowOff>47625</xdr:rowOff>
    </xdr:from>
    <xdr:to>
      <xdr:col>13</xdr:col>
      <xdr:colOff>285750</xdr:colOff>
      <xdr:row>81</xdr:row>
      <xdr:rowOff>152400</xdr:rowOff>
    </xdr:to>
    <xdr:graphicFrame>
      <xdr:nvGraphicFramePr>
        <xdr:cNvPr id="9" name="Chart 9"/>
        <xdr:cNvGraphicFramePr/>
      </xdr:nvGraphicFramePr>
      <xdr:xfrm>
        <a:off x="5505450" y="12049125"/>
        <a:ext cx="2705100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133350</xdr:colOff>
      <xdr:row>83</xdr:row>
      <xdr:rowOff>0</xdr:rowOff>
    </xdr:from>
    <xdr:to>
      <xdr:col>4</xdr:col>
      <xdr:colOff>200025</xdr:colOff>
      <xdr:row>99</xdr:row>
      <xdr:rowOff>104775</xdr:rowOff>
    </xdr:to>
    <xdr:graphicFrame>
      <xdr:nvGraphicFramePr>
        <xdr:cNvPr id="10" name="Chart 10"/>
        <xdr:cNvGraphicFramePr/>
      </xdr:nvGraphicFramePr>
      <xdr:xfrm>
        <a:off x="133350" y="14916150"/>
        <a:ext cx="25050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295275</xdr:colOff>
      <xdr:row>83</xdr:row>
      <xdr:rowOff>28575</xdr:rowOff>
    </xdr:from>
    <xdr:to>
      <xdr:col>8</xdr:col>
      <xdr:colOff>514350</xdr:colOff>
      <xdr:row>99</xdr:row>
      <xdr:rowOff>133350</xdr:rowOff>
    </xdr:to>
    <xdr:graphicFrame>
      <xdr:nvGraphicFramePr>
        <xdr:cNvPr id="11" name="Chart 11"/>
        <xdr:cNvGraphicFramePr/>
      </xdr:nvGraphicFramePr>
      <xdr:xfrm>
        <a:off x="2733675" y="14944725"/>
        <a:ext cx="2657475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19050</xdr:colOff>
      <xdr:row>83</xdr:row>
      <xdr:rowOff>19050</xdr:rowOff>
    </xdr:from>
    <xdr:to>
      <xdr:col>13</xdr:col>
      <xdr:colOff>285750</xdr:colOff>
      <xdr:row>99</xdr:row>
      <xdr:rowOff>123825</xdr:rowOff>
    </xdr:to>
    <xdr:graphicFrame>
      <xdr:nvGraphicFramePr>
        <xdr:cNvPr id="12" name="Chart 12"/>
        <xdr:cNvGraphicFramePr/>
      </xdr:nvGraphicFramePr>
      <xdr:xfrm>
        <a:off x="5505450" y="14935200"/>
        <a:ext cx="2705100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142875</xdr:rowOff>
    </xdr:from>
    <xdr:to>
      <xdr:col>4</xdr:col>
      <xdr:colOff>190500</xdr:colOff>
      <xdr:row>44</xdr:row>
      <xdr:rowOff>85725</xdr:rowOff>
    </xdr:to>
    <xdr:graphicFrame>
      <xdr:nvGraphicFramePr>
        <xdr:cNvPr id="1" name="Chart 11"/>
        <xdr:cNvGraphicFramePr/>
      </xdr:nvGraphicFramePr>
      <xdr:xfrm>
        <a:off x="66675" y="4695825"/>
        <a:ext cx="27527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28</xdr:row>
      <xdr:rowOff>0</xdr:rowOff>
    </xdr:from>
    <xdr:to>
      <xdr:col>8</xdr:col>
      <xdr:colOff>209550</xdr:colOff>
      <xdr:row>44</xdr:row>
      <xdr:rowOff>104775</xdr:rowOff>
    </xdr:to>
    <xdr:graphicFrame>
      <xdr:nvGraphicFramePr>
        <xdr:cNvPr id="2" name="Chart 12"/>
        <xdr:cNvGraphicFramePr/>
      </xdr:nvGraphicFramePr>
      <xdr:xfrm>
        <a:off x="3000375" y="4714875"/>
        <a:ext cx="26098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28</xdr:row>
      <xdr:rowOff>0</xdr:rowOff>
    </xdr:from>
    <xdr:to>
      <xdr:col>13</xdr:col>
      <xdr:colOff>47625</xdr:colOff>
      <xdr:row>44</xdr:row>
      <xdr:rowOff>104775</xdr:rowOff>
    </xdr:to>
    <xdr:graphicFrame>
      <xdr:nvGraphicFramePr>
        <xdr:cNvPr id="3" name="Chart 13"/>
        <xdr:cNvGraphicFramePr/>
      </xdr:nvGraphicFramePr>
      <xdr:xfrm>
        <a:off x="5810250" y="4714875"/>
        <a:ext cx="26860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46</xdr:row>
      <xdr:rowOff>38100</xdr:rowOff>
    </xdr:from>
    <xdr:to>
      <xdr:col>4</xdr:col>
      <xdr:colOff>219075</xdr:colOff>
      <xdr:row>62</xdr:row>
      <xdr:rowOff>142875</xdr:rowOff>
    </xdr:to>
    <xdr:graphicFrame>
      <xdr:nvGraphicFramePr>
        <xdr:cNvPr id="4" name="Chart 14"/>
        <xdr:cNvGraphicFramePr/>
      </xdr:nvGraphicFramePr>
      <xdr:xfrm>
        <a:off x="66675" y="7667625"/>
        <a:ext cx="27813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390525</xdr:colOff>
      <xdr:row>46</xdr:row>
      <xdr:rowOff>57150</xdr:rowOff>
    </xdr:from>
    <xdr:to>
      <xdr:col>8</xdr:col>
      <xdr:colOff>247650</xdr:colOff>
      <xdr:row>63</xdr:row>
      <xdr:rowOff>0</xdr:rowOff>
    </xdr:to>
    <xdr:graphicFrame>
      <xdr:nvGraphicFramePr>
        <xdr:cNvPr id="5" name="Chart 15"/>
        <xdr:cNvGraphicFramePr/>
      </xdr:nvGraphicFramePr>
      <xdr:xfrm>
        <a:off x="3019425" y="7686675"/>
        <a:ext cx="26289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390525</xdr:colOff>
      <xdr:row>46</xdr:row>
      <xdr:rowOff>28575</xdr:rowOff>
    </xdr:from>
    <xdr:to>
      <xdr:col>13</xdr:col>
      <xdr:colOff>66675</xdr:colOff>
      <xdr:row>62</xdr:row>
      <xdr:rowOff>133350</xdr:rowOff>
    </xdr:to>
    <xdr:graphicFrame>
      <xdr:nvGraphicFramePr>
        <xdr:cNvPr id="6" name="Chart 16"/>
        <xdr:cNvGraphicFramePr/>
      </xdr:nvGraphicFramePr>
      <xdr:xfrm>
        <a:off x="5791200" y="7658100"/>
        <a:ext cx="27241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65</xdr:row>
      <xdr:rowOff>0</xdr:rowOff>
    </xdr:from>
    <xdr:to>
      <xdr:col>4</xdr:col>
      <xdr:colOff>209550</xdr:colOff>
      <xdr:row>81</xdr:row>
      <xdr:rowOff>104775</xdr:rowOff>
    </xdr:to>
    <xdr:graphicFrame>
      <xdr:nvGraphicFramePr>
        <xdr:cNvPr id="7" name="Chart 17"/>
        <xdr:cNvGraphicFramePr/>
      </xdr:nvGraphicFramePr>
      <xdr:xfrm>
        <a:off x="95250" y="10706100"/>
        <a:ext cx="274320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361950</xdr:colOff>
      <xdr:row>64</xdr:row>
      <xdr:rowOff>152400</xdr:rowOff>
    </xdr:from>
    <xdr:to>
      <xdr:col>8</xdr:col>
      <xdr:colOff>285750</xdr:colOff>
      <xdr:row>81</xdr:row>
      <xdr:rowOff>95250</xdr:rowOff>
    </xdr:to>
    <xdr:graphicFrame>
      <xdr:nvGraphicFramePr>
        <xdr:cNvPr id="8" name="Chart 18"/>
        <xdr:cNvGraphicFramePr/>
      </xdr:nvGraphicFramePr>
      <xdr:xfrm>
        <a:off x="2990850" y="10696575"/>
        <a:ext cx="269557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9525</xdr:colOff>
      <xdr:row>65</xdr:row>
      <xdr:rowOff>9525</xdr:rowOff>
    </xdr:from>
    <xdr:to>
      <xdr:col>13</xdr:col>
      <xdr:colOff>228600</xdr:colOff>
      <xdr:row>81</xdr:row>
      <xdr:rowOff>114300</xdr:rowOff>
    </xdr:to>
    <xdr:graphicFrame>
      <xdr:nvGraphicFramePr>
        <xdr:cNvPr id="9" name="Chart 19"/>
        <xdr:cNvGraphicFramePr/>
      </xdr:nvGraphicFramePr>
      <xdr:xfrm>
        <a:off x="6019800" y="10715625"/>
        <a:ext cx="26574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85725</xdr:colOff>
      <xdr:row>83</xdr:row>
      <xdr:rowOff>152400</xdr:rowOff>
    </xdr:from>
    <xdr:to>
      <xdr:col>4</xdr:col>
      <xdr:colOff>171450</xdr:colOff>
      <xdr:row>100</xdr:row>
      <xdr:rowOff>95250</xdr:rowOff>
    </xdr:to>
    <xdr:graphicFrame>
      <xdr:nvGraphicFramePr>
        <xdr:cNvPr id="10" name="Chart 20"/>
        <xdr:cNvGraphicFramePr/>
      </xdr:nvGraphicFramePr>
      <xdr:xfrm>
        <a:off x="85725" y="13773150"/>
        <a:ext cx="271462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333375</xdr:colOff>
      <xdr:row>83</xdr:row>
      <xdr:rowOff>123825</xdr:rowOff>
    </xdr:from>
    <xdr:to>
      <xdr:col>8</xdr:col>
      <xdr:colOff>304800</xdr:colOff>
      <xdr:row>100</xdr:row>
      <xdr:rowOff>66675</xdr:rowOff>
    </xdr:to>
    <xdr:graphicFrame>
      <xdr:nvGraphicFramePr>
        <xdr:cNvPr id="11" name="Chart 21"/>
        <xdr:cNvGraphicFramePr/>
      </xdr:nvGraphicFramePr>
      <xdr:xfrm>
        <a:off x="2962275" y="13744575"/>
        <a:ext cx="2743200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590550</xdr:colOff>
      <xdr:row>83</xdr:row>
      <xdr:rowOff>114300</xdr:rowOff>
    </xdr:from>
    <xdr:to>
      <xdr:col>13</xdr:col>
      <xdr:colOff>314325</xdr:colOff>
      <xdr:row>100</xdr:row>
      <xdr:rowOff>57150</xdr:rowOff>
    </xdr:to>
    <xdr:graphicFrame>
      <xdr:nvGraphicFramePr>
        <xdr:cNvPr id="12" name="Chart 22"/>
        <xdr:cNvGraphicFramePr/>
      </xdr:nvGraphicFramePr>
      <xdr:xfrm>
        <a:off x="5991225" y="13735050"/>
        <a:ext cx="2771775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56</xdr:row>
      <xdr:rowOff>0</xdr:rowOff>
    </xdr:from>
    <xdr:to>
      <xdr:col>2</xdr:col>
      <xdr:colOff>790575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142875" y="9420225"/>
        <a:ext cx="25431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962025</xdr:colOff>
      <xdr:row>55</xdr:row>
      <xdr:rowOff>152400</xdr:rowOff>
    </xdr:from>
    <xdr:to>
      <xdr:col>5</xdr:col>
      <xdr:colOff>590550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2857500" y="9410700"/>
        <a:ext cx="27527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790575</xdr:colOff>
      <xdr:row>55</xdr:row>
      <xdr:rowOff>152400</xdr:rowOff>
    </xdr:from>
    <xdr:to>
      <xdr:col>9</xdr:col>
      <xdr:colOff>238125</xdr:colOff>
      <xdr:row>70</xdr:row>
      <xdr:rowOff>76200</xdr:rowOff>
    </xdr:to>
    <xdr:graphicFrame>
      <xdr:nvGraphicFramePr>
        <xdr:cNvPr id="3" name="Chart 3"/>
        <xdr:cNvGraphicFramePr/>
      </xdr:nvGraphicFramePr>
      <xdr:xfrm>
        <a:off x="5810250" y="9410700"/>
        <a:ext cx="28575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72</xdr:row>
      <xdr:rowOff>19050</xdr:rowOff>
    </xdr:from>
    <xdr:to>
      <xdr:col>2</xdr:col>
      <xdr:colOff>800100</xdr:colOff>
      <xdr:row>86</xdr:row>
      <xdr:rowOff>85725</xdr:rowOff>
    </xdr:to>
    <xdr:graphicFrame>
      <xdr:nvGraphicFramePr>
        <xdr:cNvPr id="4" name="Chart 4"/>
        <xdr:cNvGraphicFramePr/>
      </xdr:nvGraphicFramePr>
      <xdr:xfrm>
        <a:off x="161925" y="12030075"/>
        <a:ext cx="253365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1038225</xdr:colOff>
      <xdr:row>71</xdr:row>
      <xdr:rowOff>152400</xdr:rowOff>
    </xdr:from>
    <xdr:to>
      <xdr:col>5</xdr:col>
      <xdr:colOff>704850</xdr:colOff>
      <xdr:row>86</xdr:row>
      <xdr:rowOff>66675</xdr:rowOff>
    </xdr:to>
    <xdr:graphicFrame>
      <xdr:nvGraphicFramePr>
        <xdr:cNvPr id="5" name="Chart 5"/>
        <xdr:cNvGraphicFramePr/>
      </xdr:nvGraphicFramePr>
      <xdr:xfrm>
        <a:off x="2933700" y="12001500"/>
        <a:ext cx="2790825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133350</xdr:colOff>
      <xdr:row>72</xdr:row>
      <xdr:rowOff>19050</xdr:rowOff>
    </xdr:from>
    <xdr:to>
      <xdr:col>9</xdr:col>
      <xdr:colOff>352425</xdr:colOff>
      <xdr:row>86</xdr:row>
      <xdr:rowOff>104775</xdr:rowOff>
    </xdr:to>
    <xdr:graphicFrame>
      <xdr:nvGraphicFramePr>
        <xdr:cNvPr id="6" name="Chart 6"/>
        <xdr:cNvGraphicFramePr/>
      </xdr:nvGraphicFramePr>
      <xdr:xfrm>
        <a:off x="6029325" y="12030075"/>
        <a:ext cx="275272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88</xdr:row>
      <xdr:rowOff>47625</xdr:rowOff>
    </xdr:from>
    <xdr:to>
      <xdr:col>2</xdr:col>
      <xdr:colOff>800100</xdr:colOff>
      <xdr:row>103</xdr:row>
      <xdr:rowOff>9525</xdr:rowOff>
    </xdr:to>
    <xdr:graphicFrame>
      <xdr:nvGraphicFramePr>
        <xdr:cNvPr id="7" name="Chart 7"/>
        <xdr:cNvGraphicFramePr/>
      </xdr:nvGraphicFramePr>
      <xdr:xfrm>
        <a:off x="38100" y="14649450"/>
        <a:ext cx="2657475" cy="2390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1076325</xdr:colOff>
      <xdr:row>88</xdr:row>
      <xdr:rowOff>38100</xdr:rowOff>
    </xdr:from>
    <xdr:to>
      <xdr:col>5</xdr:col>
      <xdr:colOff>733425</xdr:colOff>
      <xdr:row>102</xdr:row>
      <xdr:rowOff>152400</xdr:rowOff>
    </xdr:to>
    <xdr:graphicFrame>
      <xdr:nvGraphicFramePr>
        <xdr:cNvPr id="8" name="Chart 8"/>
        <xdr:cNvGraphicFramePr/>
      </xdr:nvGraphicFramePr>
      <xdr:xfrm>
        <a:off x="2971800" y="14639925"/>
        <a:ext cx="2781300" cy="2381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123825</xdr:colOff>
      <xdr:row>88</xdr:row>
      <xdr:rowOff>28575</xdr:rowOff>
    </xdr:from>
    <xdr:to>
      <xdr:col>9</xdr:col>
      <xdr:colOff>352425</xdr:colOff>
      <xdr:row>102</xdr:row>
      <xdr:rowOff>133350</xdr:rowOff>
    </xdr:to>
    <xdr:graphicFrame>
      <xdr:nvGraphicFramePr>
        <xdr:cNvPr id="9" name="Chart 9"/>
        <xdr:cNvGraphicFramePr/>
      </xdr:nvGraphicFramePr>
      <xdr:xfrm>
        <a:off x="6019800" y="14630400"/>
        <a:ext cx="276225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105</xdr:row>
      <xdr:rowOff>19050</xdr:rowOff>
    </xdr:from>
    <xdr:to>
      <xdr:col>2</xdr:col>
      <xdr:colOff>857250</xdr:colOff>
      <xdr:row>120</xdr:row>
      <xdr:rowOff>19050</xdr:rowOff>
    </xdr:to>
    <xdr:graphicFrame>
      <xdr:nvGraphicFramePr>
        <xdr:cNvPr id="10" name="Chart 10"/>
        <xdr:cNvGraphicFramePr/>
      </xdr:nvGraphicFramePr>
      <xdr:xfrm>
        <a:off x="28575" y="17373600"/>
        <a:ext cx="2724150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1133475</xdr:colOff>
      <xdr:row>105</xdr:row>
      <xdr:rowOff>9525</xdr:rowOff>
    </xdr:from>
    <xdr:to>
      <xdr:col>5</xdr:col>
      <xdr:colOff>714375</xdr:colOff>
      <xdr:row>120</xdr:row>
      <xdr:rowOff>38100</xdr:rowOff>
    </xdr:to>
    <xdr:graphicFrame>
      <xdr:nvGraphicFramePr>
        <xdr:cNvPr id="11" name="Chart 11"/>
        <xdr:cNvGraphicFramePr/>
      </xdr:nvGraphicFramePr>
      <xdr:xfrm>
        <a:off x="3028950" y="17364075"/>
        <a:ext cx="2705100" cy="2457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76200</xdr:colOff>
      <xdr:row>105</xdr:row>
      <xdr:rowOff>0</xdr:rowOff>
    </xdr:from>
    <xdr:to>
      <xdr:col>9</xdr:col>
      <xdr:colOff>219075</xdr:colOff>
      <xdr:row>120</xdr:row>
      <xdr:rowOff>28575</xdr:rowOff>
    </xdr:to>
    <xdr:graphicFrame>
      <xdr:nvGraphicFramePr>
        <xdr:cNvPr id="12" name="Chart 12"/>
        <xdr:cNvGraphicFramePr/>
      </xdr:nvGraphicFramePr>
      <xdr:xfrm>
        <a:off x="5972175" y="17354550"/>
        <a:ext cx="2676525" cy="2457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30</xdr:row>
      <xdr:rowOff>0</xdr:rowOff>
    </xdr:from>
    <xdr:to>
      <xdr:col>2</xdr:col>
      <xdr:colOff>857250</xdr:colOff>
      <xdr:row>46</xdr:row>
      <xdr:rowOff>104775</xdr:rowOff>
    </xdr:to>
    <xdr:graphicFrame>
      <xdr:nvGraphicFramePr>
        <xdr:cNvPr id="1" name="Chart 13"/>
        <xdr:cNvGraphicFramePr/>
      </xdr:nvGraphicFramePr>
      <xdr:xfrm>
        <a:off x="133350" y="5048250"/>
        <a:ext cx="2619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952500</xdr:colOff>
      <xdr:row>30</xdr:row>
      <xdr:rowOff>0</xdr:rowOff>
    </xdr:from>
    <xdr:to>
      <xdr:col>5</xdr:col>
      <xdr:colOff>561975</xdr:colOff>
      <xdr:row>46</xdr:row>
      <xdr:rowOff>104775</xdr:rowOff>
    </xdr:to>
    <xdr:graphicFrame>
      <xdr:nvGraphicFramePr>
        <xdr:cNvPr id="2" name="Chart 14"/>
        <xdr:cNvGraphicFramePr/>
      </xdr:nvGraphicFramePr>
      <xdr:xfrm>
        <a:off x="2847975" y="5048250"/>
        <a:ext cx="27336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676275</xdr:colOff>
      <xdr:row>30</xdr:row>
      <xdr:rowOff>9525</xdr:rowOff>
    </xdr:from>
    <xdr:to>
      <xdr:col>9</xdr:col>
      <xdr:colOff>219075</xdr:colOff>
      <xdr:row>46</xdr:row>
      <xdr:rowOff>114300</xdr:rowOff>
    </xdr:to>
    <xdr:graphicFrame>
      <xdr:nvGraphicFramePr>
        <xdr:cNvPr id="3" name="Chart 15"/>
        <xdr:cNvGraphicFramePr/>
      </xdr:nvGraphicFramePr>
      <xdr:xfrm>
        <a:off x="5695950" y="5057775"/>
        <a:ext cx="29527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48</xdr:row>
      <xdr:rowOff>28575</xdr:rowOff>
    </xdr:from>
    <xdr:to>
      <xdr:col>2</xdr:col>
      <xdr:colOff>885825</xdr:colOff>
      <xdr:row>64</xdr:row>
      <xdr:rowOff>133350</xdr:rowOff>
    </xdr:to>
    <xdr:graphicFrame>
      <xdr:nvGraphicFramePr>
        <xdr:cNvPr id="4" name="Chart 16"/>
        <xdr:cNvGraphicFramePr/>
      </xdr:nvGraphicFramePr>
      <xdr:xfrm>
        <a:off x="123825" y="7991475"/>
        <a:ext cx="26574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981075</xdr:colOff>
      <xdr:row>48</xdr:row>
      <xdr:rowOff>28575</xdr:rowOff>
    </xdr:from>
    <xdr:to>
      <xdr:col>5</xdr:col>
      <xdr:colOff>600075</xdr:colOff>
      <xdr:row>64</xdr:row>
      <xdr:rowOff>133350</xdr:rowOff>
    </xdr:to>
    <xdr:graphicFrame>
      <xdr:nvGraphicFramePr>
        <xdr:cNvPr id="5" name="Chart 17"/>
        <xdr:cNvGraphicFramePr/>
      </xdr:nvGraphicFramePr>
      <xdr:xfrm>
        <a:off x="2876550" y="7991475"/>
        <a:ext cx="27432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714375</xdr:colOff>
      <xdr:row>48</xdr:row>
      <xdr:rowOff>19050</xdr:rowOff>
    </xdr:from>
    <xdr:to>
      <xdr:col>9</xdr:col>
      <xdr:colOff>285750</xdr:colOff>
      <xdr:row>64</xdr:row>
      <xdr:rowOff>123825</xdr:rowOff>
    </xdr:to>
    <xdr:graphicFrame>
      <xdr:nvGraphicFramePr>
        <xdr:cNvPr id="6" name="Chart 18"/>
        <xdr:cNvGraphicFramePr/>
      </xdr:nvGraphicFramePr>
      <xdr:xfrm>
        <a:off x="5734050" y="7981950"/>
        <a:ext cx="29813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161925</xdr:colOff>
      <xdr:row>66</xdr:row>
      <xdr:rowOff>9525</xdr:rowOff>
    </xdr:from>
    <xdr:to>
      <xdr:col>2</xdr:col>
      <xdr:colOff>904875</xdr:colOff>
      <xdr:row>82</xdr:row>
      <xdr:rowOff>114300</xdr:rowOff>
    </xdr:to>
    <xdr:graphicFrame>
      <xdr:nvGraphicFramePr>
        <xdr:cNvPr id="7" name="Chart 19"/>
        <xdr:cNvGraphicFramePr/>
      </xdr:nvGraphicFramePr>
      <xdr:xfrm>
        <a:off x="161925" y="10887075"/>
        <a:ext cx="26384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1028700</xdr:colOff>
      <xdr:row>66</xdr:row>
      <xdr:rowOff>28575</xdr:rowOff>
    </xdr:from>
    <xdr:to>
      <xdr:col>5</xdr:col>
      <xdr:colOff>571500</xdr:colOff>
      <xdr:row>82</xdr:row>
      <xdr:rowOff>133350</xdr:rowOff>
    </xdr:to>
    <xdr:graphicFrame>
      <xdr:nvGraphicFramePr>
        <xdr:cNvPr id="8" name="Chart 20"/>
        <xdr:cNvGraphicFramePr/>
      </xdr:nvGraphicFramePr>
      <xdr:xfrm>
        <a:off x="2924175" y="10906125"/>
        <a:ext cx="266700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714375</xdr:colOff>
      <xdr:row>66</xdr:row>
      <xdr:rowOff>38100</xdr:rowOff>
    </xdr:from>
    <xdr:to>
      <xdr:col>9</xdr:col>
      <xdr:colOff>457200</xdr:colOff>
      <xdr:row>82</xdr:row>
      <xdr:rowOff>142875</xdr:rowOff>
    </xdr:to>
    <xdr:graphicFrame>
      <xdr:nvGraphicFramePr>
        <xdr:cNvPr id="9" name="Chart 21"/>
        <xdr:cNvGraphicFramePr/>
      </xdr:nvGraphicFramePr>
      <xdr:xfrm>
        <a:off x="5734050" y="10915650"/>
        <a:ext cx="3152775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83</xdr:row>
      <xdr:rowOff>142875</xdr:rowOff>
    </xdr:from>
    <xdr:to>
      <xdr:col>2</xdr:col>
      <xdr:colOff>895350</xdr:colOff>
      <xdr:row>100</xdr:row>
      <xdr:rowOff>85725</xdr:rowOff>
    </xdr:to>
    <xdr:graphicFrame>
      <xdr:nvGraphicFramePr>
        <xdr:cNvPr id="10" name="Chart 22"/>
        <xdr:cNvGraphicFramePr/>
      </xdr:nvGraphicFramePr>
      <xdr:xfrm>
        <a:off x="123825" y="13773150"/>
        <a:ext cx="266700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1009650</xdr:colOff>
      <xdr:row>83</xdr:row>
      <xdr:rowOff>152400</xdr:rowOff>
    </xdr:from>
    <xdr:to>
      <xdr:col>5</xdr:col>
      <xdr:colOff>600075</xdr:colOff>
      <xdr:row>100</xdr:row>
      <xdr:rowOff>95250</xdr:rowOff>
    </xdr:to>
    <xdr:graphicFrame>
      <xdr:nvGraphicFramePr>
        <xdr:cNvPr id="11" name="Chart 23"/>
        <xdr:cNvGraphicFramePr/>
      </xdr:nvGraphicFramePr>
      <xdr:xfrm>
        <a:off x="2905125" y="13782675"/>
        <a:ext cx="2714625" cy="2695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714375</xdr:colOff>
      <xdr:row>84</xdr:row>
      <xdr:rowOff>9525</xdr:rowOff>
    </xdr:from>
    <xdr:to>
      <xdr:col>9</xdr:col>
      <xdr:colOff>447675</xdr:colOff>
      <xdr:row>100</xdr:row>
      <xdr:rowOff>114300</xdr:rowOff>
    </xdr:to>
    <xdr:graphicFrame>
      <xdr:nvGraphicFramePr>
        <xdr:cNvPr id="12" name="Chart 24"/>
        <xdr:cNvGraphicFramePr/>
      </xdr:nvGraphicFramePr>
      <xdr:xfrm>
        <a:off x="5734050" y="13801725"/>
        <a:ext cx="3143250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obert\LOCALS~1\TEMPOR~1\Content.IE5\ZT4K5S9C\Ripene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ip Trial"/>
      <sheetName val="Sheet2"/>
      <sheetName val="SumData Pol % Juice"/>
      <sheetName val="Shredded cane"/>
      <sheetName val="Graphs"/>
      <sheetName val="B72177"/>
      <sheetName val="PN92-439"/>
      <sheetName val="Sheet1"/>
      <sheetName val="Sheet3"/>
    </sheetNames>
    <sheetDataSet>
      <sheetData sheetId="2">
        <row r="36">
          <cell r="C36" t="str">
            <v>wk14</v>
          </cell>
          <cell r="D36" t="str">
            <v>wk16</v>
          </cell>
          <cell r="E36" t="str">
            <v>wk18</v>
          </cell>
          <cell r="F36" t="str">
            <v>wk20</v>
          </cell>
          <cell r="G36" t="str">
            <v>wk22</v>
          </cell>
        </row>
        <row r="37">
          <cell r="B37" t="str">
            <v>fusilade</v>
          </cell>
          <cell r="C37">
            <v>13.1</v>
          </cell>
          <cell r="D37">
            <v>15</v>
          </cell>
          <cell r="E37">
            <v>14.6</v>
          </cell>
          <cell r="F37">
            <v>14.9</v>
          </cell>
          <cell r="G37">
            <v>18</v>
          </cell>
        </row>
        <row r="38">
          <cell r="B38" t="str">
            <v>control</v>
          </cell>
          <cell r="C38">
            <v>10</v>
          </cell>
          <cell r="D38">
            <v>12.7</v>
          </cell>
          <cell r="E38">
            <v>11.5</v>
          </cell>
          <cell r="F38">
            <v>13.3</v>
          </cell>
          <cell r="G38">
            <v>14.2</v>
          </cell>
        </row>
        <row r="40">
          <cell r="C40" t="str">
            <v>wk14</v>
          </cell>
          <cell r="D40" t="str">
            <v>wk16</v>
          </cell>
          <cell r="E40" t="str">
            <v>wk18</v>
          </cell>
          <cell r="F40" t="str">
            <v>wk20</v>
          </cell>
          <cell r="G40" t="str">
            <v>wk22</v>
          </cell>
          <cell r="H40" t="str">
            <v>wk24</v>
          </cell>
        </row>
        <row r="41">
          <cell r="B41" t="str">
            <v>Moddus</v>
          </cell>
          <cell r="C41">
            <v>14.7</v>
          </cell>
          <cell r="D41">
            <v>14.9</v>
          </cell>
          <cell r="E41">
            <v>15</v>
          </cell>
          <cell r="F41">
            <v>13.6</v>
          </cell>
          <cell r="G41">
            <v>16.7</v>
          </cell>
        </row>
        <row r="42">
          <cell r="B42" t="str">
            <v>control</v>
          </cell>
          <cell r="C42">
            <v>11.3</v>
          </cell>
          <cell r="D42">
            <v>11.7</v>
          </cell>
          <cell r="E42">
            <v>13.6</v>
          </cell>
          <cell r="F42">
            <v>12.9</v>
          </cell>
          <cell r="G42">
            <v>14.1</v>
          </cell>
        </row>
        <row r="44">
          <cell r="C44" t="str">
            <v>wk14</v>
          </cell>
          <cell r="D44" t="str">
            <v>wk16</v>
          </cell>
          <cell r="E44" t="str">
            <v>wk18</v>
          </cell>
          <cell r="F44" t="str">
            <v>wk20</v>
          </cell>
          <cell r="G44" t="str">
            <v>wk22</v>
          </cell>
          <cell r="H44" t="str">
            <v>wk24</v>
          </cell>
        </row>
        <row r="45">
          <cell r="B45" t="str">
            <v>Moddus + ISO</v>
          </cell>
          <cell r="C45">
            <v>14.1</v>
          </cell>
          <cell r="D45">
            <v>15.3</v>
          </cell>
          <cell r="E45">
            <v>15</v>
          </cell>
          <cell r="F45">
            <v>14</v>
          </cell>
          <cell r="G45">
            <v>16.1</v>
          </cell>
        </row>
        <row r="46">
          <cell r="B46" t="str">
            <v>control</v>
          </cell>
          <cell r="C46">
            <v>15.2</v>
          </cell>
          <cell r="D46">
            <v>14.8</v>
          </cell>
          <cell r="E46">
            <v>15.1</v>
          </cell>
          <cell r="F46">
            <v>12.2</v>
          </cell>
          <cell r="G46">
            <v>15.8</v>
          </cell>
        </row>
        <row r="64">
          <cell r="C64" t="str">
            <v>wk14</v>
          </cell>
          <cell r="D64" t="str">
            <v>wk16</v>
          </cell>
          <cell r="E64" t="str">
            <v>wk18</v>
          </cell>
          <cell r="F64" t="str">
            <v>wk20</v>
          </cell>
          <cell r="G64" t="str">
            <v>wk22</v>
          </cell>
          <cell r="H64" t="str">
            <v>wk24</v>
          </cell>
        </row>
        <row r="65">
          <cell r="B65" t="str">
            <v>fusilade</v>
          </cell>
          <cell r="C65">
            <v>14.4</v>
          </cell>
          <cell r="D65">
            <v>17.9</v>
          </cell>
          <cell r="E65">
            <v>17.1</v>
          </cell>
          <cell r="F65">
            <v>18.3</v>
          </cell>
          <cell r="G65">
            <v>16.7</v>
          </cell>
          <cell r="H65">
            <v>19.3</v>
          </cell>
        </row>
        <row r="66">
          <cell r="B66" t="str">
            <v>control</v>
          </cell>
          <cell r="C66">
            <v>13.7</v>
          </cell>
          <cell r="D66">
            <v>15.8</v>
          </cell>
          <cell r="E66">
            <v>17</v>
          </cell>
          <cell r="F66">
            <v>18</v>
          </cell>
          <cell r="G66">
            <v>15.7</v>
          </cell>
          <cell r="H66">
            <v>18.4</v>
          </cell>
        </row>
        <row r="70">
          <cell r="C70" t="str">
            <v>wk14</v>
          </cell>
          <cell r="D70" t="str">
            <v>wk16</v>
          </cell>
          <cell r="E70" t="str">
            <v>wk18</v>
          </cell>
          <cell r="F70" t="str">
            <v>wk20</v>
          </cell>
          <cell r="G70" t="str">
            <v>wk22</v>
          </cell>
          <cell r="H70" t="str">
            <v>wk24</v>
          </cell>
        </row>
        <row r="71">
          <cell r="B71" t="str">
            <v>Moddus</v>
          </cell>
          <cell r="C71">
            <v>14.8</v>
          </cell>
          <cell r="D71">
            <v>13</v>
          </cell>
          <cell r="E71">
            <v>15.7</v>
          </cell>
          <cell r="F71">
            <v>16.9</v>
          </cell>
          <cell r="G71">
            <v>16.9</v>
          </cell>
          <cell r="H71">
            <v>15.2</v>
          </cell>
        </row>
        <row r="72">
          <cell r="B72" t="str">
            <v>control</v>
          </cell>
          <cell r="C72">
            <v>13.1</v>
          </cell>
          <cell r="D72">
            <v>16</v>
          </cell>
          <cell r="E72">
            <v>17</v>
          </cell>
          <cell r="F72">
            <v>16.4</v>
          </cell>
          <cell r="G72">
            <v>15.6</v>
          </cell>
          <cell r="H72">
            <v>15.4</v>
          </cell>
        </row>
        <row r="75">
          <cell r="C75" t="str">
            <v>wk14</v>
          </cell>
          <cell r="D75" t="str">
            <v>wk16</v>
          </cell>
          <cell r="E75" t="str">
            <v>wk18</v>
          </cell>
          <cell r="F75" t="str">
            <v>wk20</v>
          </cell>
          <cell r="G75" t="str">
            <v>wk22</v>
          </cell>
          <cell r="H75" t="str">
            <v>wk24</v>
          </cell>
        </row>
        <row r="76">
          <cell r="B76" t="str">
            <v>Moddus + ISO</v>
          </cell>
          <cell r="C76">
            <v>15.3</v>
          </cell>
          <cell r="D76">
            <v>16.6</v>
          </cell>
          <cell r="E76">
            <v>19</v>
          </cell>
          <cell r="F76">
            <v>17.2</v>
          </cell>
          <cell r="G76">
            <v>16.7</v>
          </cell>
          <cell r="H76">
            <v>20</v>
          </cell>
        </row>
        <row r="77">
          <cell r="B77" t="str">
            <v>control</v>
          </cell>
          <cell r="C77">
            <v>15.1</v>
          </cell>
          <cell r="D77">
            <v>15.4</v>
          </cell>
          <cell r="E77">
            <v>17.7</v>
          </cell>
          <cell r="F77">
            <v>17.2</v>
          </cell>
          <cell r="G77">
            <v>15.7</v>
          </cell>
          <cell r="H77">
            <v>18.3</v>
          </cell>
        </row>
        <row r="80">
          <cell r="C80" t="str">
            <v>wk14</v>
          </cell>
          <cell r="D80" t="str">
            <v>wk16</v>
          </cell>
          <cell r="E80" t="str">
            <v>wk18</v>
          </cell>
          <cell r="F80" t="str">
            <v>wk20</v>
          </cell>
          <cell r="G80" t="str">
            <v>wk22</v>
          </cell>
          <cell r="H80" t="str">
            <v>wk24</v>
          </cell>
        </row>
        <row r="81">
          <cell r="B81" t="str">
            <v>fusilade</v>
          </cell>
          <cell r="C81">
            <v>14.1</v>
          </cell>
          <cell r="D81">
            <v>14.4</v>
          </cell>
          <cell r="E81">
            <v>14.1</v>
          </cell>
          <cell r="F81">
            <v>13.7</v>
          </cell>
        </row>
        <row r="82">
          <cell r="B82" t="str">
            <v>control</v>
          </cell>
          <cell r="C82">
            <v>12.1</v>
          </cell>
          <cell r="D82">
            <v>12.1</v>
          </cell>
          <cell r="E82">
            <v>11.5</v>
          </cell>
          <cell r="F82">
            <v>11.3</v>
          </cell>
        </row>
        <row r="85">
          <cell r="C85" t="str">
            <v>wk14</v>
          </cell>
          <cell r="D85" t="str">
            <v>wk16</v>
          </cell>
          <cell r="E85" t="str">
            <v>wk18</v>
          </cell>
          <cell r="F85" t="str">
            <v>wk20</v>
          </cell>
          <cell r="G85" t="str">
            <v>wk22</v>
          </cell>
          <cell r="H85" t="str">
            <v>wk24</v>
          </cell>
        </row>
        <row r="86">
          <cell r="B86" t="str">
            <v>Moddus</v>
          </cell>
          <cell r="C86">
            <v>10.3</v>
          </cell>
          <cell r="D86">
            <v>12.6</v>
          </cell>
          <cell r="E86">
            <v>12.7</v>
          </cell>
          <cell r="F86">
            <v>12.4</v>
          </cell>
        </row>
        <row r="87">
          <cell r="B87" t="str">
            <v>control</v>
          </cell>
          <cell r="C87">
            <v>9.7</v>
          </cell>
          <cell r="D87">
            <v>11.5</v>
          </cell>
          <cell r="E87">
            <v>9.9</v>
          </cell>
          <cell r="F87">
            <v>10.5</v>
          </cell>
        </row>
        <row r="90">
          <cell r="C90" t="str">
            <v>wk14</v>
          </cell>
          <cell r="D90" t="str">
            <v>wk16</v>
          </cell>
          <cell r="E90" t="str">
            <v>wk18</v>
          </cell>
          <cell r="F90" t="str">
            <v>wk20</v>
          </cell>
          <cell r="G90" t="str">
            <v>wk22</v>
          </cell>
          <cell r="H90" t="str">
            <v>wk24</v>
          </cell>
        </row>
        <row r="91">
          <cell r="B91" t="str">
            <v>Moddus + ISO</v>
          </cell>
          <cell r="C91">
            <v>15.8</v>
          </cell>
          <cell r="D91">
            <v>16.4</v>
          </cell>
          <cell r="E91">
            <v>18.1</v>
          </cell>
          <cell r="F91">
            <v>19.3</v>
          </cell>
        </row>
        <row r="92">
          <cell r="B92" t="str">
            <v>control</v>
          </cell>
          <cell r="C92">
            <v>16.5</v>
          </cell>
          <cell r="D92">
            <v>17.4</v>
          </cell>
          <cell r="E92">
            <v>16</v>
          </cell>
          <cell r="F92">
            <v>17.5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G1">
      <selection activeCell="N6" sqref="N6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7.00390625" style="17" customWidth="1"/>
    <col min="6" max="6" width="9.140625" style="1" customWidth="1"/>
    <col min="7" max="7" width="10.00390625" style="17" customWidth="1"/>
    <col min="9" max="16384" width="9.140625" style="1" customWidth="1"/>
  </cols>
  <sheetData>
    <row r="1" spans="1:8" ht="25.5">
      <c r="A1" s="18" t="s">
        <v>0</v>
      </c>
      <c r="B1" s="18" t="s">
        <v>1</v>
      </c>
      <c r="C1" s="18" t="s">
        <v>43</v>
      </c>
      <c r="D1" s="18" t="s">
        <v>56</v>
      </c>
      <c r="E1" s="18" t="s">
        <v>2</v>
      </c>
      <c r="F1" s="18" t="s">
        <v>3</v>
      </c>
      <c r="G1" s="21" t="s">
        <v>69</v>
      </c>
      <c r="H1" s="1"/>
    </row>
    <row r="2" spans="1:14" ht="12.75">
      <c r="A2" s="22" t="s">
        <v>13</v>
      </c>
      <c r="B2" s="22" t="s">
        <v>14</v>
      </c>
      <c r="C2" s="23" t="s">
        <v>47</v>
      </c>
      <c r="D2" s="25" t="s">
        <v>59</v>
      </c>
      <c r="E2" s="26">
        <v>14</v>
      </c>
      <c r="F2" s="26" t="s">
        <v>15</v>
      </c>
      <c r="G2" s="29">
        <v>11.123350633566345</v>
      </c>
      <c r="H2" s="1"/>
      <c r="I2" s="30"/>
      <c r="J2" s="30"/>
      <c r="K2" s="30" t="s">
        <v>17</v>
      </c>
      <c r="L2" s="30" t="s">
        <v>16</v>
      </c>
      <c r="M2" s="30" t="s">
        <v>19</v>
      </c>
      <c r="N2" s="30" t="s">
        <v>81</v>
      </c>
    </row>
    <row r="3" spans="1:14" ht="12.75">
      <c r="A3" s="11" t="s">
        <v>13</v>
      </c>
      <c r="B3" s="11" t="s">
        <v>14</v>
      </c>
      <c r="C3" s="12" t="s">
        <v>47</v>
      </c>
      <c r="D3" s="14" t="s">
        <v>64</v>
      </c>
      <c r="E3" s="16">
        <v>14</v>
      </c>
      <c r="F3" s="16" t="s">
        <v>17</v>
      </c>
      <c r="G3" s="29">
        <v>8.248664089107166</v>
      </c>
      <c r="H3" s="1"/>
      <c r="I3" s="17">
        <v>14</v>
      </c>
      <c r="J3" s="83">
        <f>(G3+G5+G7)/3</f>
        <v>10.127542244663742</v>
      </c>
      <c r="K3" s="83">
        <f>J3</f>
        <v>10.127542244663742</v>
      </c>
      <c r="L3" s="83">
        <f>G2</f>
        <v>11.123350633566345</v>
      </c>
      <c r="M3" s="83">
        <f>G6</f>
        <v>12.607392353978799</v>
      </c>
      <c r="N3" s="83">
        <f>G4</f>
        <v>11.783461319140494</v>
      </c>
    </row>
    <row r="4" spans="1:14" ht="12.75">
      <c r="A4" s="11" t="s">
        <v>20</v>
      </c>
      <c r="B4" s="11" t="s">
        <v>14</v>
      </c>
      <c r="C4" s="12" t="s">
        <v>47</v>
      </c>
      <c r="D4" s="14" t="s">
        <v>57</v>
      </c>
      <c r="E4" s="16">
        <v>14</v>
      </c>
      <c r="F4" s="16" t="s">
        <v>15</v>
      </c>
      <c r="G4" s="29">
        <v>11.783461319140494</v>
      </c>
      <c r="H4" s="1"/>
      <c r="I4" s="17">
        <v>16</v>
      </c>
      <c r="J4" s="83">
        <f>(G9+G11+G13)/3</f>
        <v>10.882829532736991</v>
      </c>
      <c r="K4" s="83">
        <f>J4-K3</f>
        <v>0.7552872880732497</v>
      </c>
      <c r="L4" s="83">
        <f>G8-L3</f>
        <v>1.3074577452690583</v>
      </c>
      <c r="M4" s="83">
        <f>G12-M3</f>
        <v>-0.513403174209456</v>
      </c>
      <c r="N4" s="83">
        <f>G10-N3</f>
        <v>1.3580566827087406</v>
      </c>
    </row>
    <row r="5" spans="1:14" ht="25.5">
      <c r="A5" s="11" t="s">
        <v>20</v>
      </c>
      <c r="B5" s="11" t="s">
        <v>14</v>
      </c>
      <c r="C5" s="12" t="s">
        <v>47</v>
      </c>
      <c r="D5" s="14" t="s">
        <v>67</v>
      </c>
      <c r="E5" s="16">
        <v>14</v>
      </c>
      <c r="F5" s="16" t="s">
        <v>17</v>
      </c>
      <c r="G5" s="29">
        <v>12.581478927180216</v>
      </c>
      <c r="H5" s="1"/>
      <c r="I5" s="17">
        <v>18</v>
      </c>
      <c r="J5" s="83">
        <f>(G15+G17+G19)/3</f>
        <v>11.24782741282808</v>
      </c>
      <c r="K5" s="83">
        <f>J5-K3</f>
        <v>1.1202851681643384</v>
      </c>
      <c r="L5" s="83">
        <f>G14-L3</f>
        <v>0.4023063699276932</v>
      </c>
      <c r="M5" s="83">
        <f>G18-M3</f>
        <v>0.21157245349684395</v>
      </c>
      <c r="N5" s="83">
        <f>G16-N3</f>
        <v>0.9275860479080471</v>
      </c>
    </row>
    <row r="6" spans="1:14" ht="12.75">
      <c r="A6" s="11" t="s">
        <v>18</v>
      </c>
      <c r="B6" s="11" t="s">
        <v>14</v>
      </c>
      <c r="C6" s="12" t="s">
        <v>47</v>
      </c>
      <c r="D6" s="14" t="s">
        <v>65</v>
      </c>
      <c r="E6" s="16">
        <v>14</v>
      </c>
      <c r="F6" s="16" t="s">
        <v>15</v>
      </c>
      <c r="G6" s="29">
        <v>12.607392353978799</v>
      </c>
      <c r="H6" s="1"/>
      <c r="I6" s="17">
        <v>20</v>
      </c>
      <c r="J6" s="83">
        <f>(G21+G23+G25)/3</f>
        <v>10.724602589866748</v>
      </c>
      <c r="K6" s="83">
        <f>J6-K3</f>
        <v>0.5970603452030065</v>
      </c>
      <c r="L6" s="83">
        <f>G20-L3</f>
        <v>1.643928666942747</v>
      </c>
      <c r="M6" s="83">
        <f>G24-M3</f>
        <v>-1.0898786891940073</v>
      </c>
      <c r="N6" s="83">
        <f>G22-N3</f>
        <v>-0.14664818984464922</v>
      </c>
    </row>
    <row r="7" spans="1:14" ht="12.75">
      <c r="A7" s="11" t="s">
        <v>18</v>
      </c>
      <c r="B7" s="11" t="s">
        <v>14</v>
      </c>
      <c r="C7" s="12" t="s">
        <v>47</v>
      </c>
      <c r="D7" s="14" t="s">
        <v>66</v>
      </c>
      <c r="E7" s="16">
        <v>14</v>
      </c>
      <c r="F7" s="16" t="s">
        <v>17</v>
      </c>
      <c r="G7" s="29">
        <v>9.552483717703847</v>
      </c>
      <c r="H7" s="1"/>
      <c r="I7" s="17">
        <v>22</v>
      </c>
      <c r="J7" s="83">
        <f>(G27+G29+G31)/3</f>
        <v>12.167736292789614</v>
      </c>
      <c r="K7" s="83">
        <f>J7-K3</f>
        <v>2.0401940481258727</v>
      </c>
      <c r="L7" s="83">
        <f>G26-L3</f>
        <v>4.02410415501784</v>
      </c>
      <c r="M7" s="83">
        <f>G30-M3</f>
        <v>1.5934798384387925</v>
      </c>
      <c r="N7" s="83">
        <f>G28-N3</f>
        <v>1.5606937037573374</v>
      </c>
    </row>
    <row r="8" spans="1:14" ht="12.75">
      <c r="A8" s="11" t="s">
        <v>13</v>
      </c>
      <c r="B8" s="11" t="s">
        <v>14</v>
      </c>
      <c r="C8" s="12" t="s">
        <v>47</v>
      </c>
      <c r="D8" s="25" t="s">
        <v>59</v>
      </c>
      <c r="E8" s="27">
        <v>16</v>
      </c>
      <c r="F8" s="16" t="s">
        <v>15</v>
      </c>
      <c r="G8" s="29">
        <v>12.430808378835403</v>
      </c>
      <c r="H8" s="1"/>
      <c r="I8" s="17"/>
      <c r="J8" s="17"/>
      <c r="K8" s="17"/>
      <c r="L8" s="17"/>
      <c r="M8" s="17"/>
      <c r="N8" s="17"/>
    </row>
    <row r="9" spans="1:14" ht="12.75">
      <c r="A9" s="11" t="s">
        <v>13</v>
      </c>
      <c r="B9" s="11" t="s">
        <v>14</v>
      </c>
      <c r="C9" s="12" t="s">
        <v>47</v>
      </c>
      <c r="D9" s="14" t="s">
        <v>64</v>
      </c>
      <c r="E9" s="27">
        <v>16</v>
      </c>
      <c r="F9" s="16" t="s">
        <v>17</v>
      </c>
      <c r="G9" s="29">
        <v>10.463681931086452</v>
      </c>
      <c r="H9" s="1"/>
      <c r="I9" s="17"/>
      <c r="J9" s="17"/>
      <c r="K9" s="17"/>
      <c r="L9" s="17"/>
      <c r="M9" s="17"/>
      <c r="N9" s="17"/>
    </row>
    <row r="10" spans="1:14" ht="12.75">
      <c r="A10" s="11" t="s">
        <v>20</v>
      </c>
      <c r="B10" s="11" t="s">
        <v>14</v>
      </c>
      <c r="C10" s="12" t="s">
        <v>47</v>
      </c>
      <c r="D10" s="14" t="s">
        <v>57</v>
      </c>
      <c r="E10" s="27">
        <v>16</v>
      </c>
      <c r="F10" s="16" t="s">
        <v>15</v>
      </c>
      <c r="G10" s="29">
        <v>13.141518001849235</v>
      </c>
      <c r="H10" s="1"/>
      <c r="I10" s="30"/>
      <c r="J10" s="30" t="s">
        <v>16</v>
      </c>
      <c r="K10" s="30" t="s">
        <v>19</v>
      </c>
      <c r="L10" s="30" t="s">
        <v>79</v>
      </c>
      <c r="M10" s="17"/>
      <c r="N10" s="17"/>
    </row>
    <row r="11" spans="1:14" ht="25.5">
      <c r="A11" s="11" t="s">
        <v>20</v>
      </c>
      <c r="B11" s="11" t="s">
        <v>14</v>
      </c>
      <c r="C11" s="12" t="s">
        <v>47</v>
      </c>
      <c r="D11" s="14" t="s">
        <v>67</v>
      </c>
      <c r="E11" s="27">
        <v>16</v>
      </c>
      <c r="F11" s="16" t="s">
        <v>17</v>
      </c>
      <c r="G11" s="29">
        <v>12.41517974337864</v>
      </c>
      <c r="H11" s="1"/>
      <c r="I11" s="17">
        <v>2</v>
      </c>
      <c r="J11" s="17">
        <v>0</v>
      </c>
      <c r="K11" s="17">
        <v>0</v>
      </c>
      <c r="L11" s="17">
        <v>0</v>
      </c>
      <c r="M11" s="17"/>
      <c r="N11" s="17"/>
    </row>
    <row r="12" spans="1:14" ht="12.75">
      <c r="A12" s="11" t="s">
        <v>18</v>
      </c>
      <c r="B12" s="11" t="s">
        <v>14</v>
      </c>
      <c r="C12" s="12" t="s">
        <v>47</v>
      </c>
      <c r="D12" s="14" t="s">
        <v>65</v>
      </c>
      <c r="E12" s="27">
        <v>16</v>
      </c>
      <c r="F12" s="16" t="s">
        <v>15</v>
      </c>
      <c r="G12" s="29">
        <v>12.093989179769343</v>
      </c>
      <c r="H12" s="1"/>
      <c r="I12" s="17">
        <v>4</v>
      </c>
      <c r="J12" s="83">
        <f>L4-K4</f>
        <v>0.5521704571958086</v>
      </c>
      <c r="K12" s="83">
        <f>M4-K4</f>
        <v>-1.2686904622827058</v>
      </c>
      <c r="L12" s="83">
        <f>N4-K4</f>
        <v>0.6027693946354908</v>
      </c>
      <c r="M12" s="17"/>
      <c r="N12" s="17"/>
    </row>
    <row r="13" spans="1:14" ht="12.75">
      <c r="A13" s="11" t="s">
        <v>18</v>
      </c>
      <c r="B13" s="11" t="s">
        <v>14</v>
      </c>
      <c r="C13" s="12" t="s">
        <v>47</v>
      </c>
      <c r="D13" s="14" t="s">
        <v>66</v>
      </c>
      <c r="E13" s="27">
        <v>16</v>
      </c>
      <c r="F13" s="16" t="s">
        <v>17</v>
      </c>
      <c r="G13" s="29">
        <v>9.769626923745882</v>
      </c>
      <c r="H13" s="1"/>
      <c r="I13" s="17">
        <v>6</v>
      </c>
      <c r="J13" s="83">
        <f>L5-K5</f>
        <v>-0.7179787982366452</v>
      </c>
      <c r="K13" s="83">
        <f>M5-K5</f>
        <v>-0.9087127146674945</v>
      </c>
      <c r="L13" s="83">
        <f>N5-K5</f>
        <v>-0.19269912025629132</v>
      </c>
      <c r="M13" s="17"/>
      <c r="N13" s="17"/>
    </row>
    <row r="14" spans="1:14" ht="12.75">
      <c r="A14" s="11" t="s">
        <v>13</v>
      </c>
      <c r="B14" s="11" t="s">
        <v>14</v>
      </c>
      <c r="C14" s="12" t="s">
        <v>47</v>
      </c>
      <c r="D14" s="25" t="s">
        <v>59</v>
      </c>
      <c r="E14" s="15">
        <v>18</v>
      </c>
      <c r="F14" s="16" t="s">
        <v>15</v>
      </c>
      <c r="G14" s="29">
        <v>11.525657003494038</v>
      </c>
      <c r="H14" s="1"/>
      <c r="I14" s="17">
        <v>8</v>
      </c>
      <c r="J14" s="83">
        <f>L6-K6</f>
        <v>1.0468683217397405</v>
      </c>
      <c r="K14" s="83">
        <f>M6-K6</f>
        <v>-1.6869390343970139</v>
      </c>
      <c r="L14" s="83">
        <f>N6-K6</f>
        <v>-0.7437085350476558</v>
      </c>
      <c r="M14" s="17"/>
      <c r="N14" s="17"/>
    </row>
    <row r="15" spans="1:14" ht="12.75">
      <c r="A15" s="11" t="s">
        <v>13</v>
      </c>
      <c r="B15" s="11" t="s">
        <v>14</v>
      </c>
      <c r="C15" s="12" t="s">
        <v>47</v>
      </c>
      <c r="D15" s="14" t="s">
        <v>64</v>
      </c>
      <c r="E15" s="15">
        <v>18</v>
      </c>
      <c r="F15" s="16" t="s">
        <v>17</v>
      </c>
      <c r="G15" s="29">
        <v>9.904968530019834</v>
      </c>
      <c r="H15" s="1"/>
      <c r="I15" s="17">
        <v>10</v>
      </c>
      <c r="J15" s="83">
        <f>L7-K7</f>
        <v>1.9839101068919671</v>
      </c>
      <c r="K15" s="83">
        <f>M7-K7</f>
        <v>-0.4467142096870802</v>
      </c>
      <c r="L15" s="83">
        <f>N7-K7</f>
        <v>-0.4795003443685353</v>
      </c>
      <c r="M15" s="17"/>
      <c r="N15" s="17"/>
    </row>
    <row r="16" spans="1:8" ht="12.75">
      <c r="A16" s="11" t="s">
        <v>20</v>
      </c>
      <c r="B16" s="11" t="s">
        <v>14</v>
      </c>
      <c r="C16" s="12" t="s">
        <v>47</v>
      </c>
      <c r="D16" s="14" t="s">
        <v>57</v>
      </c>
      <c r="E16" s="15">
        <v>18</v>
      </c>
      <c r="F16" s="16" t="s">
        <v>15</v>
      </c>
      <c r="G16" s="29">
        <v>12.711047367048542</v>
      </c>
      <c r="H16" s="1"/>
    </row>
    <row r="17" spans="1:8" ht="25.5">
      <c r="A17" s="11" t="s">
        <v>20</v>
      </c>
      <c r="B17" s="11" t="s">
        <v>14</v>
      </c>
      <c r="C17" s="12" t="s">
        <v>47</v>
      </c>
      <c r="D17" s="14" t="s">
        <v>67</v>
      </c>
      <c r="E17" s="15">
        <v>18</v>
      </c>
      <c r="F17" s="16" t="s">
        <v>17</v>
      </c>
      <c r="G17" s="29">
        <v>12.677273824730511</v>
      </c>
      <c r="H17" s="1"/>
    </row>
    <row r="18" spans="1:8" ht="12.75">
      <c r="A18" s="11" t="s">
        <v>18</v>
      </c>
      <c r="B18" s="11" t="s">
        <v>14</v>
      </c>
      <c r="C18" s="12" t="s">
        <v>47</v>
      </c>
      <c r="D18" s="14" t="s">
        <v>65</v>
      </c>
      <c r="E18" s="15">
        <v>18</v>
      </c>
      <c r="F18" s="16" t="s">
        <v>15</v>
      </c>
      <c r="G18" s="29">
        <v>12.818964807475643</v>
      </c>
      <c r="H18" s="1"/>
    </row>
    <row r="19" spans="1:8" ht="12.75">
      <c r="A19" s="11" t="s">
        <v>18</v>
      </c>
      <c r="B19" s="11" t="s">
        <v>14</v>
      </c>
      <c r="C19" s="12" t="s">
        <v>47</v>
      </c>
      <c r="D19" s="14" t="s">
        <v>66</v>
      </c>
      <c r="E19" s="15">
        <v>18</v>
      </c>
      <c r="F19" s="16" t="s">
        <v>17</v>
      </c>
      <c r="G19" s="29">
        <v>11.161239883733893</v>
      </c>
      <c r="H19" s="1"/>
    </row>
    <row r="20" spans="1:8" ht="12.75">
      <c r="A20" s="11" t="s">
        <v>13</v>
      </c>
      <c r="B20" s="11" t="s">
        <v>14</v>
      </c>
      <c r="C20" s="12" t="s">
        <v>47</v>
      </c>
      <c r="D20" s="25" t="s">
        <v>59</v>
      </c>
      <c r="E20" s="15">
        <v>20</v>
      </c>
      <c r="F20" s="16" t="s">
        <v>15</v>
      </c>
      <c r="G20" s="29">
        <v>12.767279300509092</v>
      </c>
      <c r="H20" s="1"/>
    </row>
    <row r="21" spans="1:8" ht="12.75">
      <c r="A21" s="11" t="s">
        <v>13</v>
      </c>
      <c r="B21" s="11" t="s">
        <v>14</v>
      </c>
      <c r="C21" s="12" t="s">
        <v>47</v>
      </c>
      <c r="D21" s="14" t="s">
        <v>64</v>
      </c>
      <c r="E21" s="15">
        <v>20</v>
      </c>
      <c r="F21" s="16" t="s">
        <v>17</v>
      </c>
      <c r="G21" s="29">
        <v>11.158634251757949</v>
      </c>
      <c r="H21" s="1"/>
    </row>
    <row r="22" spans="1:8" ht="12.75">
      <c r="A22" s="11" t="s">
        <v>20</v>
      </c>
      <c r="B22" s="11" t="s">
        <v>14</v>
      </c>
      <c r="C22" s="12" t="s">
        <v>47</v>
      </c>
      <c r="D22" s="14" t="s">
        <v>57</v>
      </c>
      <c r="E22" s="15">
        <v>20</v>
      </c>
      <c r="F22" s="16" t="s">
        <v>15</v>
      </c>
      <c r="G22" s="29">
        <v>11.636813129295845</v>
      </c>
      <c r="H22" s="1"/>
    </row>
    <row r="23" spans="1:8" ht="25.5">
      <c r="A23" s="11" t="s">
        <v>20</v>
      </c>
      <c r="B23" s="11" t="s">
        <v>14</v>
      </c>
      <c r="C23" s="12" t="s">
        <v>47</v>
      </c>
      <c r="D23" s="14" t="s">
        <v>67</v>
      </c>
      <c r="E23" s="15">
        <v>20</v>
      </c>
      <c r="F23" s="16" t="s">
        <v>17</v>
      </c>
      <c r="G23" s="29">
        <v>10.23395018384595</v>
      </c>
      <c r="H23" s="1"/>
    </row>
    <row r="24" spans="1:8" ht="12.75">
      <c r="A24" s="11" t="s">
        <v>18</v>
      </c>
      <c r="B24" s="11" t="s">
        <v>14</v>
      </c>
      <c r="C24" s="12" t="s">
        <v>47</v>
      </c>
      <c r="D24" s="14" t="s">
        <v>65</v>
      </c>
      <c r="E24" s="15">
        <v>20</v>
      </c>
      <c r="F24" s="16" t="s">
        <v>15</v>
      </c>
      <c r="G24" s="29">
        <v>11.517513664784792</v>
      </c>
      <c r="H24" s="1"/>
    </row>
    <row r="25" spans="1:8" ht="12.75">
      <c r="A25" s="11" t="s">
        <v>18</v>
      </c>
      <c r="B25" s="11" t="s">
        <v>14</v>
      </c>
      <c r="C25" s="12" t="s">
        <v>47</v>
      </c>
      <c r="D25" s="14" t="s">
        <v>66</v>
      </c>
      <c r="E25" s="15">
        <v>20</v>
      </c>
      <c r="F25" s="16" t="s">
        <v>17</v>
      </c>
      <c r="G25" s="29">
        <v>10.781223333996342</v>
      </c>
      <c r="H25" s="1"/>
    </row>
    <row r="26" spans="1:8" ht="12.75">
      <c r="A26" s="11" t="s">
        <v>13</v>
      </c>
      <c r="B26" s="11" t="s">
        <v>14</v>
      </c>
      <c r="C26" s="12" t="s">
        <v>47</v>
      </c>
      <c r="D26" s="25" t="s">
        <v>59</v>
      </c>
      <c r="E26" s="15">
        <v>22</v>
      </c>
      <c r="F26" s="16" t="s">
        <v>15</v>
      </c>
      <c r="G26" s="29">
        <v>15.147454788584184</v>
      </c>
      <c r="H26" s="1"/>
    </row>
    <row r="27" spans="1:8" ht="12.75">
      <c r="A27" s="11" t="s">
        <v>13</v>
      </c>
      <c r="B27" s="11" t="s">
        <v>14</v>
      </c>
      <c r="C27" s="12" t="s">
        <v>47</v>
      </c>
      <c r="D27" s="14" t="s">
        <v>64</v>
      </c>
      <c r="E27" s="15">
        <v>22</v>
      </c>
      <c r="F27" s="16" t="s">
        <v>17</v>
      </c>
      <c r="G27" s="29">
        <v>12.04279255005283</v>
      </c>
      <c r="H27" s="1"/>
    </row>
    <row r="28" spans="1:8" ht="12.75">
      <c r="A28" s="11" t="s">
        <v>20</v>
      </c>
      <c r="B28" s="11" t="s">
        <v>14</v>
      </c>
      <c r="C28" s="12" t="s">
        <v>47</v>
      </c>
      <c r="D28" s="14" t="s">
        <v>57</v>
      </c>
      <c r="E28" s="15">
        <v>22</v>
      </c>
      <c r="F28" s="16" t="s">
        <v>15</v>
      </c>
      <c r="G28" s="29">
        <v>13.344155022897832</v>
      </c>
      <c r="H28" s="1"/>
    </row>
    <row r="29" spans="1:8" ht="25.5">
      <c r="A29" s="11" t="s">
        <v>20</v>
      </c>
      <c r="B29" s="11" t="s">
        <v>14</v>
      </c>
      <c r="C29" s="12" t="s">
        <v>47</v>
      </c>
      <c r="D29" s="14" t="s">
        <v>67</v>
      </c>
      <c r="E29" s="15">
        <v>22</v>
      </c>
      <c r="F29" s="16" t="s">
        <v>17</v>
      </c>
      <c r="G29" s="29">
        <v>12.788630458528845</v>
      </c>
      <c r="H29" s="1"/>
    </row>
    <row r="30" spans="1:8" ht="12.75">
      <c r="A30" s="11" t="s">
        <v>18</v>
      </c>
      <c r="B30" s="11" t="s">
        <v>14</v>
      </c>
      <c r="C30" s="12" t="s">
        <v>47</v>
      </c>
      <c r="D30" s="14" t="s">
        <v>65</v>
      </c>
      <c r="E30" s="15">
        <v>22</v>
      </c>
      <c r="F30" s="16" t="s">
        <v>15</v>
      </c>
      <c r="G30" s="29">
        <v>14.200872192417592</v>
      </c>
      <c r="H30" s="1"/>
    </row>
    <row r="31" spans="1:8" ht="12.75">
      <c r="A31" s="11" t="s">
        <v>18</v>
      </c>
      <c r="B31" s="11" t="s">
        <v>14</v>
      </c>
      <c r="C31" s="12" t="s">
        <v>47</v>
      </c>
      <c r="D31" s="14" t="s">
        <v>66</v>
      </c>
      <c r="E31" s="15">
        <v>22</v>
      </c>
      <c r="F31" s="16" t="s">
        <v>17</v>
      </c>
      <c r="G31" s="29">
        <v>11.67178586978717</v>
      </c>
      <c r="H31" s="1"/>
    </row>
    <row r="32" spans="1:14" ht="12.75">
      <c r="A32" s="11" t="s">
        <v>24</v>
      </c>
      <c r="B32" s="11" t="s">
        <v>23</v>
      </c>
      <c r="C32" s="12" t="s">
        <v>45</v>
      </c>
      <c r="D32" s="25" t="s">
        <v>59</v>
      </c>
      <c r="E32" s="16">
        <v>14</v>
      </c>
      <c r="F32" s="16" t="s">
        <v>15</v>
      </c>
      <c r="G32" s="29">
        <v>11.477712918570877</v>
      </c>
      <c r="H32" s="1"/>
      <c r="I32" s="30"/>
      <c r="J32" s="30"/>
      <c r="K32" s="30" t="s">
        <v>17</v>
      </c>
      <c r="L32" s="30" t="s">
        <v>16</v>
      </c>
      <c r="M32" s="30" t="s">
        <v>19</v>
      </c>
      <c r="N32" s="30" t="s">
        <v>81</v>
      </c>
    </row>
    <row r="33" spans="1:14" ht="12.75">
      <c r="A33" s="11" t="s">
        <v>24</v>
      </c>
      <c r="B33" s="11" t="s">
        <v>23</v>
      </c>
      <c r="C33" s="12" t="s">
        <v>45</v>
      </c>
      <c r="D33" s="14" t="s">
        <v>64</v>
      </c>
      <c r="E33" s="16">
        <v>14</v>
      </c>
      <c r="F33" s="16" t="s">
        <v>17</v>
      </c>
      <c r="G33" s="29">
        <v>9.811999885874286</v>
      </c>
      <c r="H33" s="1"/>
      <c r="I33" s="17">
        <v>14</v>
      </c>
      <c r="J33" s="83">
        <f>(G33+G35+G37)/3</f>
        <v>11.46374796571299</v>
      </c>
      <c r="K33" s="83">
        <f>J33</f>
        <v>11.46374796571299</v>
      </c>
      <c r="L33" s="83">
        <f>G32</f>
        <v>11.477712918570877</v>
      </c>
      <c r="M33" s="83">
        <f>G36</f>
        <v>10.671966886890953</v>
      </c>
      <c r="N33" s="83">
        <f>G34</f>
        <v>10.046627512922711</v>
      </c>
    </row>
    <row r="34" spans="1:14" ht="12.75">
      <c r="A34" s="11" t="s">
        <v>25</v>
      </c>
      <c r="B34" s="11" t="s">
        <v>23</v>
      </c>
      <c r="C34" s="12" t="s">
        <v>45</v>
      </c>
      <c r="D34" s="14" t="s">
        <v>57</v>
      </c>
      <c r="E34" s="16">
        <v>14</v>
      </c>
      <c r="F34" s="16" t="s">
        <v>15</v>
      </c>
      <c r="G34" s="29">
        <v>10.046627512922711</v>
      </c>
      <c r="H34" s="1"/>
      <c r="I34" s="17">
        <v>16</v>
      </c>
      <c r="J34" s="83">
        <f>(G39+G41+G43)/3</f>
        <v>12.240535723611346</v>
      </c>
      <c r="K34" s="83">
        <f>J34-K33</f>
        <v>0.7767877578983562</v>
      </c>
      <c r="L34" s="83">
        <f>G38-L33</f>
        <v>0.17828334566426207</v>
      </c>
      <c r="M34" s="83">
        <f>G42-M33</f>
        <v>2.063026558214041</v>
      </c>
      <c r="N34" s="83">
        <f>G40-N33</f>
        <v>1.503881599841062</v>
      </c>
    </row>
    <row r="35" spans="1:14" ht="25.5">
      <c r="A35" s="11" t="s">
        <v>25</v>
      </c>
      <c r="B35" s="11" t="s">
        <v>23</v>
      </c>
      <c r="C35" s="12" t="s">
        <v>45</v>
      </c>
      <c r="D35" s="14" t="s">
        <v>67</v>
      </c>
      <c r="E35" s="16">
        <v>14</v>
      </c>
      <c r="F35" s="16" t="s">
        <v>17</v>
      </c>
      <c r="G35" s="29">
        <v>12.292463162266344</v>
      </c>
      <c r="H35" s="1"/>
      <c r="I35" s="17">
        <v>18</v>
      </c>
      <c r="J35" s="83">
        <f>(G45+G47+G49)/3</f>
        <v>10.498447664300995</v>
      </c>
      <c r="K35" s="83">
        <f>J35-K33</f>
        <v>-0.965300301411995</v>
      </c>
      <c r="L35" s="83">
        <f>G44-L33</f>
        <v>1.6161162706103358</v>
      </c>
      <c r="M35" s="83">
        <f>G48-M33</f>
        <v>2.0280331131090463</v>
      </c>
      <c r="N35" s="83">
        <f>G46-N33</f>
        <v>1.21737427995307</v>
      </c>
    </row>
    <row r="36" spans="1:14" ht="12.75">
      <c r="A36" s="11" t="s">
        <v>22</v>
      </c>
      <c r="B36" s="11" t="s">
        <v>23</v>
      </c>
      <c r="C36" s="12" t="s">
        <v>48</v>
      </c>
      <c r="D36" s="14" t="s">
        <v>65</v>
      </c>
      <c r="E36" s="16">
        <v>14</v>
      </c>
      <c r="F36" s="16" t="s">
        <v>15</v>
      </c>
      <c r="G36" s="29">
        <v>10.671966886890953</v>
      </c>
      <c r="H36" s="1"/>
      <c r="I36" s="17">
        <v>20</v>
      </c>
      <c r="J36" s="83">
        <f>(G51+G53+G55)/3</f>
        <v>13.173014669262647</v>
      </c>
      <c r="K36" s="83">
        <f>J36-K33</f>
        <v>1.7092667035496572</v>
      </c>
      <c r="L36" s="83">
        <f>G50-L33</f>
        <v>0.7341869274407724</v>
      </c>
      <c r="M36" s="83">
        <f>G54-M33</f>
        <v>0.733676522086995</v>
      </c>
      <c r="N36" s="83">
        <f>G52-N33</f>
        <v>2.1650714332132086</v>
      </c>
    </row>
    <row r="37" spans="1:14" ht="12.75">
      <c r="A37" s="11" t="s">
        <v>22</v>
      </c>
      <c r="B37" s="11" t="s">
        <v>23</v>
      </c>
      <c r="C37" s="12" t="s">
        <v>48</v>
      </c>
      <c r="D37" s="14" t="s">
        <v>66</v>
      </c>
      <c r="E37" s="16">
        <v>14</v>
      </c>
      <c r="F37" s="16" t="s">
        <v>17</v>
      </c>
      <c r="G37" s="29">
        <v>12.286780848998339</v>
      </c>
      <c r="H37" s="1"/>
      <c r="I37" s="17">
        <v>22</v>
      </c>
      <c r="J37" s="83">
        <f>(G57+G59+G61)/3</f>
        <v>11.9860242003067</v>
      </c>
      <c r="K37" s="83">
        <f>J37-K33</f>
        <v>0.5222762345937095</v>
      </c>
      <c r="L37" s="83">
        <f>G56-L33</f>
        <v>2.8444345033491256</v>
      </c>
      <c r="M37" s="83">
        <f>G60-M33</f>
        <v>3.018852645270023</v>
      </c>
      <c r="N37" s="83">
        <f>G58-N33</f>
        <v>4.303936206123504</v>
      </c>
    </row>
    <row r="38" spans="1:14" ht="12.75">
      <c r="A38" s="11" t="s">
        <v>24</v>
      </c>
      <c r="B38" s="11" t="s">
        <v>23</v>
      </c>
      <c r="C38" s="12" t="s">
        <v>45</v>
      </c>
      <c r="D38" s="25" t="s">
        <v>59</v>
      </c>
      <c r="E38" s="27">
        <v>16</v>
      </c>
      <c r="F38" s="16" t="s">
        <v>15</v>
      </c>
      <c r="G38" s="29">
        <v>11.655996264235139</v>
      </c>
      <c r="H38" s="1"/>
      <c r="I38" s="17">
        <v>24</v>
      </c>
      <c r="J38" s="83">
        <f>(G63+G65+G67)/3</f>
        <v>13.336182303973857</v>
      </c>
      <c r="K38" s="83">
        <f>J38-K33</f>
        <v>1.8724343382608666</v>
      </c>
      <c r="L38" s="83">
        <f>G62-L33</f>
        <v>1.0193413515000227</v>
      </c>
      <c r="M38" s="83">
        <f>G66-M33</f>
        <v>3.4336332018954554</v>
      </c>
      <c r="N38" s="83">
        <f>G64-N33</f>
        <v>3.6070179543250145</v>
      </c>
    </row>
    <row r="39" spans="1:14" ht="12.75">
      <c r="A39" s="11" t="s">
        <v>24</v>
      </c>
      <c r="B39" s="11" t="s">
        <v>23</v>
      </c>
      <c r="C39" s="12" t="s">
        <v>45</v>
      </c>
      <c r="D39" s="14" t="s">
        <v>64</v>
      </c>
      <c r="E39" s="27">
        <v>16</v>
      </c>
      <c r="F39" s="16" t="s">
        <v>17</v>
      </c>
      <c r="G39" s="29">
        <v>13.34127628457837</v>
      </c>
      <c r="H39" s="1"/>
      <c r="I39" s="17">
        <v>26</v>
      </c>
      <c r="J39" s="83">
        <f>(G69+G71+G73)/3</f>
        <v>14.183926634403667</v>
      </c>
      <c r="K39" s="83">
        <f>J39-K3</f>
        <v>4.056384389739925</v>
      </c>
      <c r="L39" s="83">
        <f>G68-L33</f>
        <v>2.7190893514291243</v>
      </c>
      <c r="M39" s="83">
        <f>G72-M33</f>
        <v>4.6845808247476395</v>
      </c>
      <c r="N39" s="83">
        <f>G70-N33</f>
        <v>5.427989045131744</v>
      </c>
    </row>
    <row r="40" spans="1:14" ht="12.75">
      <c r="A40" s="11" t="s">
        <v>25</v>
      </c>
      <c r="B40" s="11" t="s">
        <v>23</v>
      </c>
      <c r="C40" s="12" t="s">
        <v>45</v>
      </c>
      <c r="D40" s="14" t="s">
        <v>57</v>
      </c>
      <c r="E40" s="27">
        <v>16</v>
      </c>
      <c r="F40" s="16" t="s">
        <v>15</v>
      </c>
      <c r="G40" s="29">
        <v>11.550509112763773</v>
      </c>
      <c r="H40" s="1"/>
      <c r="I40" s="30"/>
      <c r="J40" s="30" t="s">
        <v>16</v>
      </c>
      <c r="K40" s="30" t="s">
        <v>19</v>
      </c>
      <c r="L40" s="30" t="s">
        <v>79</v>
      </c>
      <c r="M40" s="17"/>
      <c r="N40" s="17"/>
    </row>
    <row r="41" spans="1:14" ht="25.5">
      <c r="A41" s="11" t="s">
        <v>25</v>
      </c>
      <c r="B41" s="11" t="s">
        <v>23</v>
      </c>
      <c r="C41" s="12" t="s">
        <v>45</v>
      </c>
      <c r="D41" s="14" t="s">
        <v>67</v>
      </c>
      <c r="E41" s="27">
        <v>16</v>
      </c>
      <c r="F41" s="16" t="s">
        <v>17</v>
      </c>
      <c r="G41" s="29">
        <v>11.131363337054118</v>
      </c>
      <c r="H41" s="1"/>
      <c r="I41" s="17">
        <v>2</v>
      </c>
      <c r="J41" s="17">
        <v>0</v>
      </c>
      <c r="K41" s="17">
        <v>0</v>
      </c>
      <c r="L41" s="17">
        <v>0</v>
      </c>
      <c r="M41" s="17"/>
      <c r="N41" s="17"/>
    </row>
    <row r="42" spans="1:14" ht="12.75">
      <c r="A42" s="11" t="s">
        <v>22</v>
      </c>
      <c r="B42" s="11" t="s">
        <v>23</v>
      </c>
      <c r="C42" s="12" t="s">
        <v>48</v>
      </c>
      <c r="D42" s="14" t="s">
        <v>65</v>
      </c>
      <c r="E42" s="27">
        <v>16</v>
      </c>
      <c r="F42" s="16" t="s">
        <v>15</v>
      </c>
      <c r="G42" s="29">
        <v>12.734993445104994</v>
      </c>
      <c r="H42" s="1"/>
      <c r="I42" s="17">
        <v>4</v>
      </c>
      <c r="J42" s="83">
        <f aca="true" t="shared" si="0" ref="J42:J47">L34-K34</f>
        <v>-0.5985044122340941</v>
      </c>
      <c r="K42" s="83">
        <f aca="true" t="shared" si="1" ref="K42:K47">M34-K34</f>
        <v>1.2862388003156848</v>
      </c>
      <c r="L42" s="83">
        <f aca="true" t="shared" si="2" ref="L42:L47">N34-K34</f>
        <v>0.7270938419427058</v>
      </c>
      <c r="M42" s="17"/>
      <c r="N42" s="17"/>
    </row>
    <row r="43" spans="1:14" ht="12.75">
      <c r="A43" s="11" t="s">
        <v>22</v>
      </c>
      <c r="B43" s="11" t="s">
        <v>23</v>
      </c>
      <c r="C43" s="12" t="s">
        <v>48</v>
      </c>
      <c r="D43" s="14" t="s">
        <v>66</v>
      </c>
      <c r="E43" s="27">
        <v>16</v>
      </c>
      <c r="F43" s="16" t="s">
        <v>17</v>
      </c>
      <c r="G43" s="29">
        <v>12.248967549201552</v>
      </c>
      <c r="H43" s="1"/>
      <c r="I43" s="17">
        <v>6</v>
      </c>
      <c r="J43" s="83">
        <f t="shared" si="0"/>
        <v>2.5814165720223308</v>
      </c>
      <c r="K43" s="83">
        <f t="shared" si="1"/>
        <v>2.9933334145210413</v>
      </c>
      <c r="L43" s="83">
        <f t="shared" si="2"/>
        <v>2.182674581365065</v>
      </c>
      <c r="M43" s="17"/>
      <c r="N43" s="17"/>
    </row>
    <row r="44" spans="1:14" ht="12.75">
      <c r="A44" s="11" t="s">
        <v>24</v>
      </c>
      <c r="B44" s="11" t="s">
        <v>23</v>
      </c>
      <c r="C44" s="12" t="s">
        <v>45</v>
      </c>
      <c r="D44" s="25" t="s">
        <v>59</v>
      </c>
      <c r="E44" s="15">
        <v>18</v>
      </c>
      <c r="F44" s="16" t="s">
        <v>15</v>
      </c>
      <c r="G44" s="29">
        <v>13.093829189181212</v>
      </c>
      <c r="H44" s="1"/>
      <c r="I44" s="17">
        <v>8</v>
      </c>
      <c r="J44" s="83">
        <f t="shared" si="0"/>
        <v>-0.9750797761088847</v>
      </c>
      <c r="K44" s="83">
        <f t="shared" si="1"/>
        <v>-0.9755901814626622</v>
      </c>
      <c r="L44" s="83">
        <f t="shared" si="2"/>
        <v>0.45580472966355146</v>
      </c>
      <c r="M44" s="17"/>
      <c r="N44" s="17"/>
    </row>
    <row r="45" spans="1:14" ht="12.75">
      <c r="A45" s="22" t="s">
        <v>24</v>
      </c>
      <c r="B45" s="22" t="s">
        <v>23</v>
      </c>
      <c r="C45" s="23" t="s">
        <v>45</v>
      </c>
      <c r="D45" s="25" t="s">
        <v>64</v>
      </c>
      <c r="E45" s="27">
        <v>18</v>
      </c>
      <c r="F45" s="26" t="s">
        <v>17</v>
      </c>
      <c r="G45" s="29">
        <v>9.7</v>
      </c>
      <c r="H45" s="1"/>
      <c r="I45" s="17">
        <v>10</v>
      </c>
      <c r="J45" s="83">
        <f t="shared" si="0"/>
        <v>2.322158268755416</v>
      </c>
      <c r="K45" s="83">
        <f t="shared" si="1"/>
        <v>2.4965764106763135</v>
      </c>
      <c r="L45" s="83">
        <f t="shared" si="2"/>
        <v>3.7816599715297947</v>
      </c>
      <c r="M45" s="17"/>
      <c r="N45" s="17"/>
    </row>
    <row r="46" spans="1:14" ht="12.75">
      <c r="A46" s="11" t="s">
        <v>25</v>
      </c>
      <c r="B46" s="11" t="s">
        <v>23</v>
      </c>
      <c r="C46" s="12" t="s">
        <v>45</v>
      </c>
      <c r="D46" s="14" t="s">
        <v>57</v>
      </c>
      <c r="E46" s="15">
        <v>18</v>
      </c>
      <c r="F46" s="16" t="s">
        <v>15</v>
      </c>
      <c r="G46" s="29">
        <v>11.264001792875781</v>
      </c>
      <c r="H46" s="1"/>
      <c r="I46" s="17">
        <v>12</v>
      </c>
      <c r="J46" s="83">
        <f t="shared" si="0"/>
        <v>-0.8530929867608439</v>
      </c>
      <c r="K46" s="83">
        <f t="shared" si="1"/>
        <v>1.5611988636345888</v>
      </c>
      <c r="L46" s="83">
        <f t="shared" si="2"/>
        <v>1.734583616064148</v>
      </c>
      <c r="M46" s="17"/>
      <c r="N46" s="17"/>
    </row>
    <row r="47" spans="1:14" ht="25.5">
      <c r="A47" s="11" t="s">
        <v>25</v>
      </c>
      <c r="B47" s="11" t="s">
        <v>23</v>
      </c>
      <c r="C47" s="12" t="s">
        <v>45</v>
      </c>
      <c r="D47" s="14" t="s">
        <v>67</v>
      </c>
      <c r="E47" s="15">
        <v>18</v>
      </c>
      <c r="F47" s="16" t="s">
        <v>17</v>
      </c>
      <c r="G47" s="29">
        <v>10.646784285395917</v>
      </c>
      <c r="H47" s="1"/>
      <c r="I47" s="17">
        <v>14</v>
      </c>
      <c r="J47" s="83">
        <f t="shared" si="0"/>
        <v>-1.3372950383108009</v>
      </c>
      <c r="K47" s="83">
        <f t="shared" si="1"/>
        <v>0.6281964350077143</v>
      </c>
      <c r="L47" s="83">
        <f t="shared" si="2"/>
        <v>1.3716046553918186</v>
      </c>
      <c r="M47" s="17"/>
      <c r="N47" s="17"/>
    </row>
    <row r="48" spans="1:8" ht="12.75">
      <c r="A48" s="11" t="s">
        <v>22</v>
      </c>
      <c r="B48" s="11" t="s">
        <v>23</v>
      </c>
      <c r="C48" s="12" t="s">
        <v>48</v>
      </c>
      <c r="D48" s="14" t="s">
        <v>65</v>
      </c>
      <c r="E48" s="15">
        <v>18</v>
      </c>
      <c r="F48" s="16" t="s">
        <v>15</v>
      </c>
      <c r="G48" s="29">
        <v>12.7</v>
      </c>
      <c r="H48" s="1"/>
    </row>
    <row r="49" spans="1:8" ht="12.75">
      <c r="A49" s="11" t="s">
        <v>22</v>
      </c>
      <c r="B49" s="11" t="s">
        <v>23</v>
      </c>
      <c r="C49" s="12" t="s">
        <v>48</v>
      </c>
      <c r="D49" s="14" t="s">
        <v>66</v>
      </c>
      <c r="E49" s="15">
        <v>18</v>
      </c>
      <c r="F49" s="16" t="s">
        <v>17</v>
      </c>
      <c r="G49" s="29">
        <v>11.148558707507066</v>
      </c>
      <c r="H49" s="1"/>
    </row>
    <row r="50" spans="1:8" ht="12.75">
      <c r="A50" s="11" t="s">
        <v>24</v>
      </c>
      <c r="B50" s="11" t="s">
        <v>23</v>
      </c>
      <c r="C50" s="12" t="s">
        <v>45</v>
      </c>
      <c r="D50" s="25" t="s">
        <v>59</v>
      </c>
      <c r="E50" s="15">
        <v>20</v>
      </c>
      <c r="F50" s="16" t="s">
        <v>15</v>
      </c>
      <c r="G50" s="29">
        <v>12.211899846011649</v>
      </c>
      <c r="H50" s="1"/>
    </row>
    <row r="51" spans="1:8" ht="12.75">
      <c r="A51" s="11" t="s">
        <v>24</v>
      </c>
      <c r="B51" s="11" t="s">
        <v>23</v>
      </c>
      <c r="C51" s="12" t="s">
        <v>45</v>
      </c>
      <c r="D51" s="14" t="s">
        <v>64</v>
      </c>
      <c r="E51" s="15">
        <v>20</v>
      </c>
      <c r="F51" s="16" t="s">
        <v>17</v>
      </c>
      <c r="G51" s="29">
        <v>13.073426471563637</v>
      </c>
      <c r="H51" s="1"/>
    </row>
    <row r="52" spans="1:8" ht="12.75">
      <c r="A52" s="11" t="s">
        <v>25</v>
      </c>
      <c r="B52" s="11" t="s">
        <v>23</v>
      </c>
      <c r="C52" s="12" t="s">
        <v>45</v>
      </c>
      <c r="D52" s="14" t="s">
        <v>57</v>
      </c>
      <c r="E52" s="15">
        <v>20</v>
      </c>
      <c r="F52" s="16" t="s">
        <v>15</v>
      </c>
      <c r="G52" s="29">
        <v>12.21169894613592</v>
      </c>
      <c r="H52" s="1"/>
    </row>
    <row r="53" spans="1:8" ht="25.5">
      <c r="A53" s="11" t="s">
        <v>25</v>
      </c>
      <c r="B53" s="11" t="s">
        <v>23</v>
      </c>
      <c r="C53" s="12" t="s">
        <v>45</v>
      </c>
      <c r="D53" s="14" t="s">
        <v>67</v>
      </c>
      <c r="E53" s="15">
        <v>20</v>
      </c>
      <c r="F53" s="16" t="s">
        <v>17</v>
      </c>
      <c r="G53" s="29">
        <v>14.84868445929893</v>
      </c>
      <c r="H53" s="1"/>
    </row>
    <row r="54" spans="1:8" ht="12.75">
      <c r="A54" s="11" t="s">
        <v>22</v>
      </c>
      <c r="B54" s="11" t="s">
        <v>23</v>
      </c>
      <c r="C54" s="12" t="s">
        <v>48</v>
      </c>
      <c r="D54" s="14" t="s">
        <v>65</v>
      </c>
      <c r="E54" s="15">
        <v>20</v>
      </c>
      <c r="F54" s="16" t="s">
        <v>15</v>
      </c>
      <c r="G54" s="29">
        <v>11.405643408977948</v>
      </c>
      <c r="H54" s="1"/>
    </row>
    <row r="55" spans="1:8" ht="12.75">
      <c r="A55" s="11" t="s">
        <v>22</v>
      </c>
      <c r="B55" s="11" t="s">
        <v>23</v>
      </c>
      <c r="C55" s="12" t="s">
        <v>48</v>
      </c>
      <c r="D55" s="14" t="s">
        <v>66</v>
      </c>
      <c r="E55" s="15">
        <v>20</v>
      </c>
      <c r="F55" s="16" t="s">
        <v>17</v>
      </c>
      <c r="G55" s="29">
        <v>11.596933076925371</v>
      </c>
      <c r="H55" s="1"/>
    </row>
    <row r="56" spans="1:8" ht="12.75">
      <c r="A56" s="11" t="s">
        <v>24</v>
      </c>
      <c r="B56" s="11" t="s">
        <v>23</v>
      </c>
      <c r="C56" s="12" t="s">
        <v>45</v>
      </c>
      <c r="D56" s="25" t="s">
        <v>59</v>
      </c>
      <c r="E56" s="15">
        <v>22</v>
      </c>
      <c r="F56" s="16" t="s">
        <v>15</v>
      </c>
      <c r="G56" s="29">
        <v>14.322147421920002</v>
      </c>
      <c r="H56" s="1"/>
    </row>
    <row r="57" spans="1:8" ht="12.75">
      <c r="A57" s="11" t="s">
        <v>24</v>
      </c>
      <c r="B57" s="11" t="s">
        <v>23</v>
      </c>
      <c r="C57" s="12" t="s">
        <v>45</v>
      </c>
      <c r="D57" s="14" t="s">
        <v>64</v>
      </c>
      <c r="E57" s="15">
        <v>22</v>
      </c>
      <c r="F57" s="16" t="s">
        <v>17</v>
      </c>
      <c r="G57" s="29">
        <v>10.792059280482693</v>
      </c>
      <c r="H57" s="1"/>
    </row>
    <row r="58" spans="1:8" ht="12.75">
      <c r="A58" s="11" t="s">
        <v>25</v>
      </c>
      <c r="B58" s="11" t="s">
        <v>23</v>
      </c>
      <c r="C58" s="12" t="s">
        <v>45</v>
      </c>
      <c r="D58" s="14" t="s">
        <v>57</v>
      </c>
      <c r="E58" s="15">
        <v>22</v>
      </c>
      <c r="F58" s="16" t="s">
        <v>15</v>
      </c>
      <c r="G58" s="29">
        <v>14.350563719046216</v>
      </c>
      <c r="H58" s="1"/>
    </row>
    <row r="59" spans="1:8" ht="25.5">
      <c r="A59" s="11" t="s">
        <v>25</v>
      </c>
      <c r="B59" s="11" t="s">
        <v>23</v>
      </c>
      <c r="C59" s="12" t="s">
        <v>45</v>
      </c>
      <c r="D59" s="14" t="s">
        <v>67</v>
      </c>
      <c r="E59" s="15">
        <v>22</v>
      </c>
      <c r="F59" s="16" t="s">
        <v>17</v>
      </c>
      <c r="G59" s="29">
        <v>11.626018791438863</v>
      </c>
      <c r="H59" s="1"/>
    </row>
    <row r="60" spans="1:8" ht="12.75">
      <c r="A60" s="11" t="s">
        <v>22</v>
      </c>
      <c r="B60" s="11" t="s">
        <v>23</v>
      </c>
      <c r="C60" s="12" t="s">
        <v>48</v>
      </c>
      <c r="D60" s="14" t="s">
        <v>65</v>
      </c>
      <c r="E60" s="15">
        <v>22</v>
      </c>
      <c r="F60" s="16" t="s">
        <v>15</v>
      </c>
      <c r="G60" s="29">
        <v>13.690819532160976</v>
      </c>
      <c r="H60" s="1"/>
    </row>
    <row r="61" spans="1:8" ht="12.75">
      <c r="A61" s="11" t="s">
        <v>22</v>
      </c>
      <c r="B61" s="11" t="s">
        <v>23</v>
      </c>
      <c r="C61" s="12" t="s">
        <v>48</v>
      </c>
      <c r="D61" s="14" t="s">
        <v>66</v>
      </c>
      <c r="E61" s="15">
        <v>22</v>
      </c>
      <c r="F61" s="16" t="s">
        <v>17</v>
      </c>
      <c r="G61" s="29">
        <v>13.539994528998543</v>
      </c>
      <c r="H61" s="1"/>
    </row>
    <row r="62" spans="1:8" ht="12.75">
      <c r="A62" s="11" t="s">
        <v>24</v>
      </c>
      <c r="B62" s="11" t="s">
        <v>23</v>
      </c>
      <c r="C62" s="12" t="s">
        <v>45</v>
      </c>
      <c r="D62" s="25" t="s">
        <v>59</v>
      </c>
      <c r="E62" s="15">
        <v>24</v>
      </c>
      <c r="F62" s="16" t="s">
        <v>15</v>
      </c>
      <c r="G62" s="29">
        <v>12.4970542700709</v>
      </c>
      <c r="H62" s="1"/>
    </row>
    <row r="63" spans="1:8" ht="12.75">
      <c r="A63" s="11" t="s">
        <v>24</v>
      </c>
      <c r="B63" s="11" t="s">
        <v>23</v>
      </c>
      <c r="C63" s="12" t="s">
        <v>45</v>
      </c>
      <c r="D63" s="14" t="s">
        <v>64</v>
      </c>
      <c r="E63" s="15">
        <v>24</v>
      </c>
      <c r="F63" s="16" t="s">
        <v>17</v>
      </c>
      <c r="G63" s="29">
        <v>11.967023572483026</v>
      </c>
      <c r="H63" s="1"/>
    </row>
    <row r="64" spans="1:8" ht="12.75">
      <c r="A64" s="11" t="s">
        <v>25</v>
      </c>
      <c r="B64" s="11" t="s">
        <v>23</v>
      </c>
      <c r="C64" s="12" t="s">
        <v>45</v>
      </c>
      <c r="D64" s="14" t="s">
        <v>57</v>
      </c>
      <c r="E64" s="15">
        <v>24</v>
      </c>
      <c r="F64" s="16" t="s">
        <v>15</v>
      </c>
      <c r="G64" s="29">
        <v>13.653645467247726</v>
      </c>
      <c r="H64" s="1"/>
    </row>
    <row r="65" spans="1:8" ht="25.5">
      <c r="A65" s="11" t="s">
        <v>25</v>
      </c>
      <c r="B65" s="11" t="s">
        <v>23</v>
      </c>
      <c r="C65" s="12" t="s">
        <v>45</v>
      </c>
      <c r="D65" s="14" t="s">
        <v>67</v>
      </c>
      <c r="E65" s="15">
        <v>24</v>
      </c>
      <c r="F65" s="16" t="s">
        <v>17</v>
      </c>
      <c r="G65" s="29">
        <v>13.806405144858884</v>
      </c>
      <c r="H65" s="1"/>
    </row>
    <row r="66" spans="1:8" ht="12.75">
      <c r="A66" s="11" t="s">
        <v>22</v>
      </c>
      <c r="B66" s="11" t="s">
        <v>23</v>
      </c>
      <c r="C66" s="12" t="s">
        <v>48</v>
      </c>
      <c r="D66" s="14" t="s">
        <v>65</v>
      </c>
      <c r="E66" s="15">
        <v>24</v>
      </c>
      <c r="F66" s="16" t="s">
        <v>15</v>
      </c>
      <c r="G66" s="29">
        <v>14.105600088786408</v>
      </c>
      <c r="H66" s="1"/>
    </row>
    <row r="67" spans="1:8" ht="12.75">
      <c r="A67" s="11" t="s">
        <v>22</v>
      </c>
      <c r="B67" s="11" t="s">
        <v>23</v>
      </c>
      <c r="C67" s="12" t="s">
        <v>48</v>
      </c>
      <c r="D67" s="14" t="s">
        <v>66</v>
      </c>
      <c r="E67" s="15">
        <v>24</v>
      </c>
      <c r="F67" s="16" t="s">
        <v>17</v>
      </c>
      <c r="G67" s="29">
        <v>14.235118194579659</v>
      </c>
      <c r="H67" s="1"/>
    </row>
    <row r="68" spans="1:8" ht="12.75">
      <c r="A68" s="11" t="s">
        <v>24</v>
      </c>
      <c r="B68" s="11" t="s">
        <v>23</v>
      </c>
      <c r="C68" s="12" t="s">
        <v>45</v>
      </c>
      <c r="D68" s="25" t="s">
        <v>59</v>
      </c>
      <c r="E68" s="15">
        <v>26</v>
      </c>
      <c r="F68" s="16" t="s">
        <v>15</v>
      </c>
      <c r="G68" s="29">
        <v>14.196802270000001</v>
      </c>
      <c r="H68" s="1"/>
    </row>
    <row r="69" spans="1:8" ht="12.75">
      <c r="A69" s="11" t="s">
        <v>24</v>
      </c>
      <c r="B69" s="11" t="s">
        <v>23</v>
      </c>
      <c r="C69" s="12" t="s">
        <v>45</v>
      </c>
      <c r="D69" s="14" t="s">
        <v>64</v>
      </c>
      <c r="E69" s="15">
        <v>26</v>
      </c>
      <c r="F69" s="16" t="s">
        <v>17</v>
      </c>
      <c r="G69" s="29">
        <v>14.197471847804879</v>
      </c>
      <c r="H69" s="1"/>
    </row>
    <row r="70" spans="1:8" ht="12.75">
      <c r="A70" s="11" t="s">
        <v>25</v>
      </c>
      <c r="B70" s="11" t="s">
        <v>23</v>
      </c>
      <c r="C70" s="12" t="s">
        <v>45</v>
      </c>
      <c r="D70" s="14" t="s">
        <v>57</v>
      </c>
      <c r="E70" s="15">
        <v>26</v>
      </c>
      <c r="F70" s="16" t="s">
        <v>15</v>
      </c>
      <c r="G70" s="29">
        <v>15.474616558054455</v>
      </c>
      <c r="H70" s="1"/>
    </row>
    <row r="71" spans="1:8" ht="25.5">
      <c r="A71" s="11" t="s">
        <v>25</v>
      </c>
      <c r="B71" s="11" t="s">
        <v>23</v>
      </c>
      <c r="C71" s="12" t="s">
        <v>45</v>
      </c>
      <c r="D71" s="14" t="s">
        <v>67</v>
      </c>
      <c r="E71" s="15">
        <v>26</v>
      </c>
      <c r="F71" s="16" t="s">
        <v>17</v>
      </c>
      <c r="G71" s="29">
        <v>13.252743326282353</v>
      </c>
      <c r="H71" s="1"/>
    </row>
    <row r="72" spans="1:8" ht="12.75">
      <c r="A72" s="11" t="s">
        <v>22</v>
      </c>
      <c r="B72" s="11" t="s">
        <v>23</v>
      </c>
      <c r="C72" s="12" t="s">
        <v>48</v>
      </c>
      <c r="D72" s="14" t="s">
        <v>65</v>
      </c>
      <c r="E72" s="15">
        <v>26</v>
      </c>
      <c r="F72" s="16" t="s">
        <v>15</v>
      </c>
      <c r="G72" s="29">
        <v>15.356547711638592</v>
      </c>
      <c r="H72" s="1"/>
    </row>
    <row r="73" spans="1:14" ht="12.75">
      <c r="A73" s="11" t="s">
        <v>22</v>
      </c>
      <c r="B73" s="11" t="s">
        <v>23</v>
      </c>
      <c r="C73" s="12" t="s">
        <v>48</v>
      </c>
      <c r="D73" s="14" t="s">
        <v>66</v>
      </c>
      <c r="E73" s="15">
        <v>26</v>
      </c>
      <c r="F73" s="16" t="s">
        <v>17</v>
      </c>
      <c r="G73" s="29">
        <v>15.101564729123764</v>
      </c>
      <c r="H73" s="1"/>
      <c r="I73" s="30"/>
      <c r="J73" s="30"/>
      <c r="K73" s="30" t="s">
        <v>17</v>
      </c>
      <c r="L73" s="30" t="s">
        <v>16</v>
      </c>
      <c r="M73" s="30" t="s">
        <v>19</v>
      </c>
      <c r="N73" s="30" t="s">
        <v>81</v>
      </c>
    </row>
    <row r="74" spans="1:14" ht="12.75">
      <c r="A74" s="11" t="s">
        <v>28</v>
      </c>
      <c r="B74" s="11" t="s">
        <v>27</v>
      </c>
      <c r="C74" s="12" t="s">
        <v>47</v>
      </c>
      <c r="D74" s="25" t="s">
        <v>59</v>
      </c>
      <c r="E74" s="16">
        <v>14</v>
      </c>
      <c r="F74" s="16" t="s">
        <v>15</v>
      </c>
      <c r="G74" s="29">
        <v>12.207491721917874</v>
      </c>
      <c r="H74" s="1"/>
      <c r="I74" s="17">
        <v>14</v>
      </c>
      <c r="J74" s="83">
        <f>(G74+G76+G78)/3</f>
        <v>12.558177770961152</v>
      </c>
      <c r="K74" s="83">
        <f>J74</f>
        <v>12.558177770961152</v>
      </c>
      <c r="L74" s="83">
        <f>G73</f>
        <v>15.101564729123764</v>
      </c>
      <c r="M74" s="83">
        <f>G77</f>
        <v>12.50917017125868</v>
      </c>
      <c r="N74" s="83">
        <f>G75</f>
        <v>11.530167090937498</v>
      </c>
    </row>
    <row r="75" spans="1:14" ht="12.75">
      <c r="A75" s="11" t="s">
        <v>28</v>
      </c>
      <c r="B75" s="11" t="s">
        <v>27</v>
      </c>
      <c r="C75" s="12" t="s">
        <v>47</v>
      </c>
      <c r="D75" s="14" t="s">
        <v>64</v>
      </c>
      <c r="E75" s="16">
        <v>14</v>
      </c>
      <c r="F75" s="16" t="s">
        <v>17</v>
      </c>
      <c r="G75" s="29">
        <v>11.530167090937498</v>
      </c>
      <c r="H75" s="1"/>
      <c r="I75" s="17">
        <v>16</v>
      </c>
      <c r="J75" s="83">
        <f>(G80+G82+G84)/3</f>
        <v>13.015186630510925</v>
      </c>
      <c r="K75" s="83">
        <f>J75-K74</f>
        <v>0.45700885954977366</v>
      </c>
      <c r="L75" s="83">
        <f>G80-L74</f>
        <v>0.39089747549949116</v>
      </c>
      <c r="M75" s="83">
        <f>G84-M74</f>
        <v>-2.6089989638586797</v>
      </c>
      <c r="N75" s="83">
        <f>G82-N74</f>
        <v>2.122759388572021</v>
      </c>
    </row>
    <row r="76" spans="1:14" ht="12.75">
      <c r="A76" s="11" t="s">
        <v>26</v>
      </c>
      <c r="B76" s="11" t="s">
        <v>27</v>
      </c>
      <c r="C76" s="12" t="s">
        <v>47</v>
      </c>
      <c r="D76" s="14" t="s">
        <v>57</v>
      </c>
      <c r="E76" s="16">
        <v>14</v>
      </c>
      <c r="F76" s="16" t="s">
        <v>15</v>
      </c>
      <c r="G76" s="29">
        <v>12.844483414887629</v>
      </c>
      <c r="H76" s="1"/>
      <c r="I76" s="17">
        <v>18</v>
      </c>
      <c r="J76" s="83">
        <f>(G86+G88+G90)/3</f>
        <v>13.0080609514657</v>
      </c>
      <c r="K76" s="83">
        <f>J76-K74</f>
        <v>0.449883180504548</v>
      </c>
      <c r="L76" s="83">
        <f>G86-L74</f>
        <v>-3.0657149968160677</v>
      </c>
      <c r="M76" s="83">
        <f>G90-M74</f>
        <v>0.09845227428733061</v>
      </c>
      <c r="N76" s="83">
        <f>G88-N74</f>
        <v>2.850543585605891</v>
      </c>
    </row>
    <row r="77" spans="1:14" ht="25.5">
      <c r="A77" s="11" t="s">
        <v>26</v>
      </c>
      <c r="B77" s="11" t="s">
        <v>27</v>
      </c>
      <c r="C77" s="12" t="s">
        <v>47</v>
      </c>
      <c r="D77" s="14" t="s">
        <v>67</v>
      </c>
      <c r="E77" s="16">
        <v>14</v>
      </c>
      <c r="F77" s="16" t="s">
        <v>17</v>
      </c>
      <c r="G77" s="29">
        <v>12.50917017125868</v>
      </c>
      <c r="H77" s="1"/>
      <c r="I77" s="17">
        <v>20</v>
      </c>
      <c r="J77" s="83">
        <f>(G92+G94+G96)/3</f>
        <v>14.529894463886459</v>
      </c>
      <c r="K77" s="83">
        <f>J77-K74</f>
        <v>1.9717166929253072</v>
      </c>
      <c r="L77" s="83">
        <f>G92-L74</f>
        <v>-0.17039625714746975</v>
      </c>
      <c r="M77" s="83">
        <f>G96-M74</f>
        <v>1.8870232176233106</v>
      </c>
      <c r="N77" s="83">
        <f>G94-N74</f>
        <v>2.7321544398635993</v>
      </c>
    </row>
    <row r="78" spans="1:14" ht="12.75">
      <c r="A78" s="11" t="s">
        <v>29</v>
      </c>
      <c r="B78" s="11" t="s">
        <v>27</v>
      </c>
      <c r="C78" s="12" t="s">
        <v>47</v>
      </c>
      <c r="D78" s="14" t="s">
        <v>65</v>
      </c>
      <c r="E78" s="16">
        <v>14</v>
      </c>
      <c r="F78" s="16" t="s">
        <v>15</v>
      </c>
      <c r="G78" s="29">
        <v>12.622558176077955</v>
      </c>
      <c r="H78" s="1"/>
      <c r="I78" s="17">
        <v>22</v>
      </c>
      <c r="J78" s="83">
        <f>(G98+G100+G102)/3</f>
        <v>13.996285834000446</v>
      </c>
      <c r="K78" s="83">
        <f>J78-K74</f>
        <v>1.4381080630392944</v>
      </c>
      <c r="L78" s="83">
        <f>G98-L74</f>
        <v>-1.128019737973517</v>
      </c>
      <c r="M78" s="83">
        <f>G102-M74</f>
        <v>1.5868211345462608</v>
      </c>
      <c r="N78" s="83">
        <f>G100-N74</f>
        <v>2.3891541141086545</v>
      </c>
    </row>
    <row r="79" spans="1:14" ht="12.75">
      <c r="A79" s="11" t="s">
        <v>29</v>
      </c>
      <c r="B79" s="11" t="s">
        <v>27</v>
      </c>
      <c r="C79" s="12" t="s">
        <v>47</v>
      </c>
      <c r="D79" s="14" t="s">
        <v>66</v>
      </c>
      <c r="E79" s="16">
        <v>14</v>
      </c>
      <c r="F79" s="16" t="s">
        <v>17</v>
      </c>
      <c r="G79" s="29">
        <v>11.009882461630697</v>
      </c>
      <c r="H79" s="1"/>
      <c r="I79" s="17">
        <v>24</v>
      </c>
      <c r="J79" s="83">
        <f>(G104+G106+G108)/3</f>
        <v>14.905342830910614</v>
      </c>
      <c r="K79" s="83">
        <f>J79-K74</f>
        <v>2.3471650599494627</v>
      </c>
      <c r="L79" s="83">
        <f>G104-L74</f>
        <v>0.21352941190171748</v>
      </c>
      <c r="M79" s="83">
        <f>G108-M74</f>
        <v>0.11727179029123747</v>
      </c>
      <c r="N79" s="83">
        <f>G106-N74</f>
        <v>5.244325299218952</v>
      </c>
    </row>
    <row r="80" spans="1:14" ht="12.75">
      <c r="A80" s="11" t="s">
        <v>28</v>
      </c>
      <c r="B80" s="11" t="s">
        <v>27</v>
      </c>
      <c r="C80" s="12" t="s">
        <v>47</v>
      </c>
      <c r="D80" s="25" t="s">
        <v>59</v>
      </c>
      <c r="E80" s="27">
        <v>16</v>
      </c>
      <c r="F80" s="16" t="s">
        <v>15</v>
      </c>
      <c r="G80" s="29">
        <v>15.492462204623255</v>
      </c>
      <c r="H80" s="1"/>
      <c r="I80" s="17"/>
      <c r="J80" s="83"/>
      <c r="K80" s="83"/>
      <c r="L80" s="83"/>
      <c r="M80" s="83"/>
      <c r="N80" s="83"/>
    </row>
    <row r="81" spans="1:14" ht="12.75">
      <c r="A81" s="11" t="s">
        <v>28</v>
      </c>
      <c r="B81" s="11" t="s">
        <v>27</v>
      </c>
      <c r="C81" s="12" t="s">
        <v>47</v>
      </c>
      <c r="D81" s="14" t="s">
        <v>64</v>
      </c>
      <c r="E81" s="27">
        <v>16</v>
      </c>
      <c r="F81" s="16" t="s">
        <v>17</v>
      </c>
      <c r="G81" s="29">
        <v>13.48615068702051</v>
      </c>
      <c r="H81" s="1"/>
      <c r="I81" s="30"/>
      <c r="J81" s="30" t="s">
        <v>16</v>
      </c>
      <c r="K81" s="30" t="s">
        <v>19</v>
      </c>
      <c r="L81" s="30" t="s">
        <v>79</v>
      </c>
      <c r="M81" s="17"/>
      <c r="N81" s="17"/>
    </row>
    <row r="82" spans="1:14" ht="12.75">
      <c r="A82" s="11" t="s">
        <v>26</v>
      </c>
      <c r="B82" s="11" t="s">
        <v>27</v>
      </c>
      <c r="C82" s="12" t="s">
        <v>47</v>
      </c>
      <c r="D82" s="14" t="s">
        <v>57</v>
      </c>
      <c r="E82" s="27">
        <v>16</v>
      </c>
      <c r="F82" s="16" t="s">
        <v>15</v>
      </c>
      <c r="G82" s="29">
        <v>13.652926479509519</v>
      </c>
      <c r="H82" s="1"/>
      <c r="I82" s="17">
        <v>2</v>
      </c>
      <c r="J82" s="17">
        <v>0</v>
      </c>
      <c r="K82" s="17">
        <v>0</v>
      </c>
      <c r="L82" s="17">
        <v>0</v>
      </c>
      <c r="M82" s="17"/>
      <c r="N82" s="17"/>
    </row>
    <row r="83" spans="1:14" ht="25.5">
      <c r="A83" s="11" t="s">
        <v>26</v>
      </c>
      <c r="B83" s="11" t="s">
        <v>27</v>
      </c>
      <c r="C83" s="12" t="s">
        <v>47</v>
      </c>
      <c r="D83" s="14" t="s">
        <v>67</v>
      </c>
      <c r="E83" s="27">
        <v>16</v>
      </c>
      <c r="F83" s="16" t="s">
        <v>17</v>
      </c>
      <c r="G83" s="29">
        <v>12.451901272215794</v>
      </c>
      <c r="H83" s="1"/>
      <c r="I83" s="17">
        <v>4</v>
      </c>
      <c r="J83" s="83">
        <f>L75-K75</f>
        <v>-0.0661113840502825</v>
      </c>
      <c r="K83" s="83">
        <f>M75-K75</f>
        <v>-3.0660078234084533</v>
      </c>
      <c r="L83" s="83">
        <f>N75-K75</f>
        <v>1.6657505290222474</v>
      </c>
      <c r="M83" s="17"/>
      <c r="N83" s="17"/>
    </row>
    <row r="84" spans="1:14" ht="12.75">
      <c r="A84" s="11" t="s">
        <v>29</v>
      </c>
      <c r="B84" s="11" t="s">
        <v>27</v>
      </c>
      <c r="C84" s="12" t="s">
        <v>47</v>
      </c>
      <c r="D84" s="14" t="s">
        <v>65</v>
      </c>
      <c r="E84" s="27">
        <v>16</v>
      </c>
      <c r="F84" s="16" t="s">
        <v>15</v>
      </c>
      <c r="G84" s="29">
        <v>9.9001712074</v>
      </c>
      <c r="H84" s="1"/>
      <c r="I84" s="17">
        <v>6</v>
      </c>
      <c r="J84" s="83">
        <f>L76-K76</f>
        <v>-3.5155981773206157</v>
      </c>
      <c r="K84" s="83">
        <f>M76-K76</f>
        <v>-0.3514309062172174</v>
      </c>
      <c r="L84" s="83">
        <f>N76-K76</f>
        <v>2.400660405101343</v>
      </c>
      <c r="M84" s="17"/>
      <c r="N84" s="17"/>
    </row>
    <row r="85" spans="1:14" ht="12.75">
      <c r="A85" s="11" t="s">
        <v>29</v>
      </c>
      <c r="B85" s="11" t="s">
        <v>27</v>
      </c>
      <c r="C85" s="12" t="s">
        <v>47</v>
      </c>
      <c r="D85" s="14" t="s">
        <v>66</v>
      </c>
      <c r="E85" s="27">
        <v>16</v>
      </c>
      <c r="F85" s="16" t="s">
        <v>17</v>
      </c>
      <c r="G85" s="29">
        <v>13.557291055783784</v>
      </c>
      <c r="H85" s="1"/>
      <c r="I85" s="17">
        <v>8</v>
      </c>
      <c r="J85" s="83">
        <f>L77-K77</f>
        <v>-2.142112950072777</v>
      </c>
      <c r="K85" s="83">
        <f>M77-K77</f>
        <v>-0.08469347530199656</v>
      </c>
      <c r="L85" s="83">
        <f>N77-K77</f>
        <v>0.7604377469382921</v>
      </c>
      <c r="M85" s="17"/>
      <c r="N85" s="17"/>
    </row>
    <row r="86" spans="1:14" ht="12.75">
      <c r="A86" s="11" t="s">
        <v>28</v>
      </c>
      <c r="B86" s="11" t="s">
        <v>27</v>
      </c>
      <c r="C86" s="12" t="s">
        <v>47</v>
      </c>
      <c r="D86" s="25" t="s">
        <v>59</v>
      </c>
      <c r="E86" s="15">
        <v>18</v>
      </c>
      <c r="F86" s="16" t="s">
        <v>15</v>
      </c>
      <c r="G86" s="29">
        <v>12.035849732307696</v>
      </c>
      <c r="H86" s="1"/>
      <c r="I86" s="17">
        <v>10</v>
      </c>
      <c r="J86" s="83">
        <f>L78-K78</f>
        <v>-2.5661278010128115</v>
      </c>
      <c r="K86" s="83">
        <f>M78-K78</f>
        <v>0.14871307150696644</v>
      </c>
      <c r="L86" s="83">
        <f>N78-K78</f>
        <v>0.9510460510693601</v>
      </c>
      <c r="M86" s="17"/>
      <c r="N86" s="17"/>
    </row>
    <row r="87" spans="1:14" ht="12.75">
      <c r="A87" s="11" t="s">
        <v>28</v>
      </c>
      <c r="B87" s="11" t="s">
        <v>27</v>
      </c>
      <c r="C87" s="12" t="s">
        <v>47</v>
      </c>
      <c r="D87" s="14" t="s">
        <v>64</v>
      </c>
      <c r="E87" s="15">
        <v>18</v>
      </c>
      <c r="F87" s="16" t="s">
        <v>17</v>
      </c>
      <c r="G87" s="29">
        <v>13.002176098244776</v>
      </c>
      <c r="H87" s="1"/>
      <c r="I87" s="17">
        <v>12</v>
      </c>
      <c r="J87" s="83">
        <f>L79-K79</f>
        <v>-2.133635648047745</v>
      </c>
      <c r="K87" s="83">
        <f>M79-K79</f>
        <v>-2.229893269658225</v>
      </c>
      <c r="L87" s="83">
        <f>N79-K79</f>
        <v>2.897160239269489</v>
      </c>
      <c r="M87" s="17"/>
      <c r="N87" s="17"/>
    </row>
    <row r="88" spans="1:8" ht="12.75">
      <c r="A88" s="11" t="s">
        <v>26</v>
      </c>
      <c r="B88" s="11" t="s">
        <v>27</v>
      </c>
      <c r="C88" s="12" t="s">
        <v>47</v>
      </c>
      <c r="D88" s="14" t="s">
        <v>57</v>
      </c>
      <c r="E88" s="15">
        <v>18</v>
      </c>
      <c r="F88" s="16" t="s">
        <v>15</v>
      </c>
      <c r="G88" s="29">
        <v>14.380710676543389</v>
      </c>
      <c r="H88" s="1"/>
    </row>
    <row r="89" spans="1:8" ht="25.5">
      <c r="A89" s="11" t="s">
        <v>26</v>
      </c>
      <c r="B89" s="11" t="s">
        <v>27</v>
      </c>
      <c r="C89" s="12" t="s">
        <v>47</v>
      </c>
      <c r="D89" s="14" t="s">
        <v>67</v>
      </c>
      <c r="E89" s="15">
        <v>18</v>
      </c>
      <c r="F89" s="16" t="s">
        <v>17</v>
      </c>
      <c r="G89" s="29">
        <v>13.128083053835883</v>
      </c>
      <c r="H89" s="1"/>
    </row>
    <row r="90" spans="1:8" ht="12.75">
      <c r="A90" s="11" t="s">
        <v>29</v>
      </c>
      <c r="B90" s="11" t="s">
        <v>27</v>
      </c>
      <c r="C90" s="12" t="s">
        <v>47</v>
      </c>
      <c r="D90" s="14" t="s">
        <v>65</v>
      </c>
      <c r="E90" s="15">
        <v>18</v>
      </c>
      <c r="F90" s="16" t="s">
        <v>15</v>
      </c>
      <c r="G90" s="29">
        <v>12.60762244554601</v>
      </c>
      <c r="H90" s="1"/>
    </row>
    <row r="91" spans="1:8" ht="12.75">
      <c r="A91" s="11" t="s">
        <v>29</v>
      </c>
      <c r="B91" s="11" t="s">
        <v>27</v>
      </c>
      <c r="C91" s="12" t="s">
        <v>47</v>
      </c>
      <c r="D91" s="14" t="s">
        <v>66</v>
      </c>
      <c r="E91" s="15">
        <v>18</v>
      </c>
      <c r="F91" s="16" t="s">
        <v>17</v>
      </c>
      <c r="G91" s="29">
        <v>12.599751057668461</v>
      </c>
      <c r="H91" s="1"/>
    </row>
    <row r="92" spans="1:8" ht="12.75">
      <c r="A92" s="11" t="s">
        <v>28</v>
      </c>
      <c r="B92" s="11" t="s">
        <v>27</v>
      </c>
      <c r="C92" s="12" t="s">
        <v>47</v>
      </c>
      <c r="D92" s="25" t="s">
        <v>59</v>
      </c>
      <c r="E92" s="15">
        <v>20</v>
      </c>
      <c r="F92" s="16" t="s">
        <v>15</v>
      </c>
      <c r="G92" s="29">
        <v>14.931168471976294</v>
      </c>
      <c r="H92" s="1"/>
    </row>
    <row r="93" spans="1:8" ht="12.75">
      <c r="A93" s="11" t="s">
        <v>28</v>
      </c>
      <c r="B93" s="11" t="s">
        <v>27</v>
      </c>
      <c r="C93" s="12" t="s">
        <v>47</v>
      </c>
      <c r="D93" s="14" t="s">
        <v>64</v>
      </c>
      <c r="E93" s="15">
        <v>20</v>
      </c>
      <c r="F93" s="16" t="s">
        <v>17</v>
      </c>
      <c r="G93" s="29">
        <v>14.917924470744119</v>
      </c>
      <c r="H93" s="1"/>
    </row>
    <row r="94" spans="1:8" ht="12.75">
      <c r="A94" s="11" t="s">
        <v>26</v>
      </c>
      <c r="B94" s="11" t="s">
        <v>27</v>
      </c>
      <c r="C94" s="12" t="s">
        <v>47</v>
      </c>
      <c r="D94" s="14" t="s">
        <v>57</v>
      </c>
      <c r="E94" s="15">
        <v>20</v>
      </c>
      <c r="F94" s="16" t="s">
        <v>15</v>
      </c>
      <c r="G94" s="29">
        <v>14.262321530801097</v>
      </c>
      <c r="H94" s="1"/>
    </row>
    <row r="95" spans="1:8" ht="25.5">
      <c r="A95" s="11" t="s">
        <v>26</v>
      </c>
      <c r="B95" s="11" t="s">
        <v>27</v>
      </c>
      <c r="C95" s="12" t="s">
        <v>47</v>
      </c>
      <c r="D95" s="14" t="s">
        <v>67</v>
      </c>
      <c r="E95" s="15">
        <v>20</v>
      </c>
      <c r="F95" s="16" t="s">
        <v>17</v>
      </c>
      <c r="G95" s="29">
        <v>14.207465944819429</v>
      </c>
      <c r="H95" s="1"/>
    </row>
    <row r="96" spans="1:8" ht="12.75">
      <c r="A96" s="11" t="s">
        <v>29</v>
      </c>
      <c r="B96" s="11" t="s">
        <v>27</v>
      </c>
      <c r="C96" s="12" t="s">
        <v>47</v>
      </c>
      <c r="D96" s="14" t="s">
        <v>65</v>
      </c>
      <c r="E96" s="15">
        <v>20</v>
      </c>
      <c r="F96" s="16" t="s">
        <v>15</v>
      </c>
      <c r="G96" s="29">
        <v>14.39619338888199</v>
      </c>
      <c r="H96" s="1"/>
    </row>
    <row r="97" spans="1:8" ht="12.75">
      <c r="A97" s="11" t="s">
        <v>29</v>
      </c>
      <c r="B97" s="11" t="s">
        <v>27</v>
      </c>
      <c r="C97" s="12" t="s">
        <v>47</v>
      </c>
      <c r="D97" s="14" t="s">
        <v>66</v>
      </c>
      <c r="E97" s="15">
        <v>20</v>
      </c>
      <c r="F97" s="16" t="s">
        <v>17</v>
      </c>
      <c r="G97" s="29">
        <v>13.551031164196555</v>
      </c>
      <c r="H97" s="1"/>
    </row>
    <row r="98" spans="1:8" ht="12.75">
      <c r="A98" s="11" t="s">
        <v>28</v>
      </c>
      <c r="B98" s="11" t="s">
        <v>27</v>
      </c>
      <c r="C98" s="12" t="s">
        <v>47</v>
      </c>
      <c r="D98" s="25" t="s">
        <v>59</v>
      </c>
      <c r="E98" s="15">
        <v>22</v>
      </c>
      <c r="F98" s="16" t="s">
        <v>15</v>
      </c>
      <c r="G98" s="29">
        <v>13.973544991150247</v>
      </c>
      <c r="H98" s="1"/>
    </row>
    <row r="99" spans="1:8" ht="12.75">
      <c r="A99" s="11" t="s">
        <v>28</v>
      </c>
      <c r="B99" s="11" t="s">
        <v>27</v>
      </c>
      <c r="C99" s="12" t="s">
        <v>47</v>
      </c>
      <c r="D99" s="14" t="s">
        <v>64</v>
      </c>
      <c r="E99" s="15">
        <v>22</v>
      </c>
      <c r="F99" s="16" t="s">
        <v>17</v>
      </c>
      <c r="G99" s="29">
        <v>13.072552040135593</v>
      </c>
      <c r="H99" s="1"/>
    </row>
    <row r="100" spans="1:8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5">
        <v>22</v>
      </c>
      <c r="F100" s="16" t="s">
        <v>15</v>
      </c>
      <c r="G100" s="29">
        <v>13.919321205046153</v>
      </c>
      <c r="H100" s="1"/>
    </row>
    <row r="101" spans="1:8" ht="25.5">
      <c r="A101" s="11" t="s">
        <v>26</v>
      </c>
      <c r="B101" s="11" t="s">
        <v>27</v>
      </c>
      <c r="C101" s="12" t="s">
        <v>47</v>
      </c>
      <c r="D101" s="14" t="s">
        <v>67</v>
      </c>
      <c r="E101" s="15">
        <v>22</v>
      </c>
      <c r="F101" s="16" t="s">
        <v>17</v>
      </c>
      <c r="G101" s="29">
        <v>13.196316393572252</v>
      </c>
      <c r="H101" s="1"/>
    </row>
    <row r="102" spans="1:8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5">
        <v>22</v>
      </c>
      <c r="F102" s="16" t="s">
        <v>15</v>
      </c>
      <c r="G102" s="29">
        <v>14.09599130580494</v>
      </c>
      <c r="H102" s="1"/>
    </row>
    <row r="103" spans="1:8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5">
        <v>22</v>
      </c>
      <c r="F103" s="16" t="s">
        <v>17</v>
      </c>
      <c r="G103" s="29">
        <v>13.200881632699854</v>
      </c>
      <c r="H103" s="1"/>
    </row>
    <row r="104" spans="1:8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5">
        <v>24</v>
      </c>
      <c r="F104" s="16" t="s">
        <v>15</v>
      </c>
      <c r="G104" s="29">
        <v>15.315094141025481</v>
      </c>
      <c r="H104" s="1"/>
    </row>
    <row r="105" spans="1:8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5">
        <v>24</v>
      </c>
      <c r="F105" s="16" t="s">
        <v>17</v>
      </c>
      <c r="G105" s="29">
        <v>16.225438407767637</v>
      </c>
      <c r="H105" s="1"/>
    </row>
    <row r="106" spans="1:8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5">
        <v>24</v>
      </c>
      <c r="F106" s="16" t="s">
        <v>15</v>
      </c>
      <c r="G106" s="29">
        <v>16.77449239015645</v>
      </c>
      <c r="H106" s="1"/>
    </row>
    <row r="107" spans="1:8" ht="25.5">
      <c r="A107" s="11" t="s">
        <v>26</v>
      </c>
      <c r="B107" s="11" t="s">
        <v>27</v>
      </c>
      <c r="C107" s="12" t="s">
        <v>47</v>
      </c>
      <c r="D107" s="14" t="s">
        <v>67</v>
      </c>
      <c r="E107" s="15">
        <v>24</v>
      </c>
      <c r="F107" s="16" t="s">
        <v>17</v>
      </c>
      <c r="G107" s="29">
        <v>15.511022801242238</v>
      </c>
      <c r="H107" s="1"/>
    </row>
    <row r="108" spans="1:8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5">
        <v>24</v>
      </c>
      <c r="F108" s="16" t="s">
        <v>15</v>
      </c>
      <c r="G108" s="29">
        <v>12.626441961549917</v>
      </c>
      <c r="H108" s="1"/>
    </row>
    <row r="109" spans="1:8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5">
        <v>24</v>
      </c>
      <c r="F109" s="16" t="s">
        <v>17</v>
      </c>
      <c r="G109" s="29">
        <v>12.770349077769229</v>
      </c>
      <c r="H109" s="1"/>
    </row>
    <row r="110" spans="1:14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>
        <v>14</v>
      </c>
      <c r="F110" s="16" t="s">
        <v>15</v>
      </c>
      <c r="G110" s="29">
        <v>12.121279225539624</v>
      </c>
      <c r="H110" s="1"/>
      <c r="I110" s="30"/>
      <c r="J110" s="30"/>
      <c r="K110" s="30" t="s">
        <v>17</v>
      </c>
      <c r="L110" s="30" t="s">
        <v>16</v>
      </c>
      <c r="M110" s="30" t="s">
        <v>19</v>
      </c>
      <c r="N110" s="30" t="s">
        <v>81</v>
      </c>
    </row>
    <row r="111" spans="1:14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>
        <v>14</v>
      </c>
      <c r="F111" s="16" t="s">
        <v>17</v>
      </c>
      <c r="G111" s="29">
        <v>10.340245936777455</v>
      </c>
      <c r="H111" s="1"/>
      <c r="I111" s="17">
        <v>14</v>
      </c>
      <c r="J111" s="83">
        <f>(G111+G113+G115)/3</f>
        <v>11.079665378975507</v>
      </c>
      <c r="K111" s="83">
        <f>J111</f>
        <v>11.079665378975507</v>
      </c>
      <c r="L111" s="83">
        <f>G110</f>
        <v>12.121279225539624</v>
      </c>
      <c r="M111" s="83">
        <f>G114</f>
        <v>8.861803047923665</v>
      </c>
      <c r="N111" s="83">
        <f>G112</f>
        <v>13.518452966132092</v>
      </c>
    </row>
    <row r="112" spans="1:14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>
        <v>14</v>
      </c>
      <c r="F112" s="16" t="s">
        <v>15</v>
      </c>
      <c r="G112" s="29">
        <v>13.518452966132092</v>
      </c>
      <c r="H112" s="1"/>
      <c r="I112" s="17">
        <v>16</v>
      </c>
      <c r="J112" s="83">
        <f>(G117+G119+G121)/3</f>
        <v>11.246666472191452</v>
      </c>
      <c r="K112" s="83">
        <f>J112-K111</f>
        <v>0.16700109321594425</v>
      </c>
      <c r="L112" s="83">
        <f>G116-L111</f>
        <v>0.0032234674541200548</v>
      </c>
      <c r="M112" s="83">
        <f>G120-M111</f>
        <v>1.940267716939882</v>
      </c>
      <c r="N112" s="83">
        <f>G118-N111</f>
        <v>-0.19931708054385844</v>
      </c>
    </row>
    <row r="113" spans="1:14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>
        <v>14</v>
      </c>
      <c r="F113" s="16" t="s">
        <v>17</v>
      </c>
      <c r="G113" s="29">
        <v>14.372531860160692</v>
      </c>
      <c r="H113" s="1"/>
      <c r="I113" s="17">
        <v>18</v>
      </c>
      <c r="J113" s="83">
        <f>(G123+G125+G127)/3</f>
        <v>10.63529322074653</v>
      </c>
      <c r="K113" s="83">
        <f>J113-K111</f>
        <v>-0.4443721582289779</v>
      </c>
      <c r="L113" s="83">
        <f>G122-L111</f>
        <v>-0.7609951321185715</v>
      </c>
      <c r="M113" s="83">
        <f>G126-M111</f>
        <v>1.952649995140165</v>
      </c>
      <c r="N113" s="83">
        <f>G124-N111</f>
        <v>1.8261360240276048</v>
      </c>
    </row>
    <row r="114" spans="1:14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>
        <v>14</v>
      </c>
      <c r="F114" s="16" t="s">
        <v>15</v>
      </c>
      <c r="G114" s="29">
        <v>8.861803047923665</v>
      </c>
      <c r="H114" s="1"/>
      <c r="I114" s="17">
        <v>20</v>
      </c>
      <c r="J114" s="83">
        <f>(G129+G131+G133)/3</f>
        <v>11.192177652505448</v>
      </c>
      <c r="K114" s="83">
        <f>J114-K111</f>
        <v>0.11251227352994064</v>
      </c>
      <c r="L114" s="83">
        <f>G128-L111</f>
        <v>-0.2019071653916562</v>
      </c>
      <c r="M114" s="83">
        <f>G132-M111</f>
        <v>2.1054570272763353</v>
      </c>
      <c r="N114" s="83">
        <f>G130-N111</f>
        <v>2.77719422404407</v>
      </c>
    </row>
    <row r="115" spans="1:14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>
        <v>14</v>
      </c>
      <c r="F115" s="16" t="s">
        <v>17</v>
      </c>
      <c r="G115" s="29">
        <v>8.526218339988374</v>
      </c>
      <c r="H115" s="1"/>
      <c r="I115" s="17"/>
      <c r="J115" s="83"/>
      <c r="K115" s="83"/>
      <c r="L115" s="83"/>
      <c r="M115" s="83"/>
      <c r="N115" s="83"/>
    </row>
    <row r="116" spans="1:14" ht="12.75">
      <c r="A116" s="11" t="s">
        <v>32</v>
      </c>
      <c r="B116" s="11" t="s">
        <v>31</v>
      </c>
      <c r="C116" s="12" t="s">
        <v>46</v>
      </c>
      <c r="D116" s="25" t="s">
        <v>59</v>
      </c>
      <c r="E116" s="27">
        <v>16</v>
      </c>
      <c r="F116" s="16" t="s">
        <v>15</v>
      </c>
      <c r="G116" s="29">
        <v>12.124502692993744</v>
      </c>
      <c r="H116" s="1"/>
      <c r="I116" s="17"/>
      <c r="J116" s="83"/>
      <c r="K116" s="83"/>
      <c r="L116" s="83"/>
      <c r="M116" s="83"/>
      <c r="N116" s="83"/>
    </row>
    <row r="117" spans="1:14" ht="12.75">
      <c r="A117" s="11" t="s">
        <v>32</v>
      </c>
      <c r="B117" s="11" t="s">
        <v>31</v>
      </c>
      <c r="C117" s="12" t="s">
        <v>46</v>
      </c>
      <c r="D117" s="14" t="s">
        <v>64</v>
      </c>
      <c r="E117" s="27">
        <v>16</v>
      </c>
      <c r="F117" s="16" t="s">
        <v>17</v>
      </c>
      <c r="G117" s="29">
        <v>9.987160368090567</v>
      </c>
      <c r="H117" s="1"/>
      <c r="I117" s="17"/>
      <c r="J117" s="83"/>
      <c r="K117" s="83"/>
      <c r="L117" s="83"/>
      <c r="M117" s="83"/>
      <c r="N117" s="83"/>
    </row>
    <row r="118" spans="1:14" ht="12.75">
      <c r="A118" s="11" t="s">
        <v>30</v>
      </c>
      <c r="B118" s="11" t="s">
        <v>31</v>
      </c>
      <c r="C118" s="12" t="s">
        <v>45</v>
      </c>
      <c r="D118" s="14" t="s">
        <v>57</v>
      </c>
      <c r="E118" s="27">
        <v>16</v>
      </c>
      <c r="F118" s="16" t="s">
        <v>15</v>
      </c>
      <c r="G118" s="29">
        <v>13.319135885588233</v>
      </c>
      <c r="H118" s="1"/>
      <c r="I118" s="30"/>
      <c r="J118" s="30" t="s">
        <v>16</v>
      </c>
      <c r="K118" s="30" t="s">
        <v>19</v>
      </c>
      <c r="L118" s="30" t="s">
        <v>79</v>
      </c>
      <c r="M118" s="17"/>
      <c r="N118" s="17"/>
    </row>
    <row r="119" spans="1:14" ht="25.5">
      <c r="A119" s="11" t="s">
        <v>30</v>
      </c>
      <c r="B119" s="11" t="s">
        <v>31</v>
      </c>
      <c r="C119" s="12" t="s">
        <v>45</v>
      </c>
      <c r="D119" s="14" t="s">
        <v>67</v>
      </c>
      <c r="E119" s="27">
        <v>16</v>
      </c>
      <c r="F119" s="16" t="s">
        <v>17</v>
      </c>
      <c r="G119" s="29">
        <v>14.04660755004548</v>
      </c>
      <c r="H119" s="1"/>
      <c r="I119" s="17">
        <v>2</v>
      </c>
      <c r="J119" s="17">
        <v>0</v>
      </c>
      <c r="K119" s="17">
        <v>0</v>
      </c>
      <c r="L119" s="17">
        <v>0</v>
      </c>
      <c r="M119" s="17"/>
      <c r="N119" s="17"/>
    </row>
    <row r="120" spans="1:14" ht="12.75">
      <c r="A120" s="11" t="s">
        <v>33</v>
      </c>
      <c r="B120" s="11" t="s">
        <v>31</v>
      </c>
      <c r="C120" s="12" t="s">
        <v>46</v>
      </c>
      <c r="D120" s="14" t="s">
        <v>65</v>
      </c>
      <c r="E120" s="27">
        <v>16</v>
      </c>
      <c r="F120" s="16" t="s">
        <v>15</v>
      </c>
      <c r="G120" s="29">
        <v>10.802070764863547</v>
      </c>
      <c r="H120" s="1"/>
      <c r="I120" s="17">
        <v>4</v>
      </c>
      <c r="J120" s="83">
        <f>L112-K112</f>
        <v>-0.1637776257618242</v>
      </c>
      <c r="K120" s="83">
        <f>M112-K112</f>
        <v>1.7732666237239378</v>
      </c>
      <c r="L120" s="83">
        <f>N112-K112</f>
        <v>-0.3663181737598027</v>
      </c>
      <c r="M120" s="17"/>
      <c r="N120" s="17"/>
    </row>
    <row r="121" spans="1:14" ht="12.75">
      <c r="A121" s="11" t="s">
        <v>33</v>
      </c>
      <c r="B121" s="11" t="s">
        <v>31</v>
      </c>
      <c r="C121" s="12" t="s">
        <v>46</v>
      </c>
      <c r="D121" s="14" t="s">
        <v>66</v>
      </c>
      <c r="E121" s="27">
        <v>16</v>
      </c>
      <c r="F121" s="16" t="s">
        <v>17</v>
      </c>
      <c r="G121" s="29">
        <v>9.706231498438308</v>
      </c>
      <c r="H121" s="1"/>
      <c r="I121" s="17">
        <v>6</v>
      </c>
      <c r="J121" s="83">
        <f>L113-K113</f>
        <v>-0.3166229738895936</v>
      </c>
      <c r="K121" s="83">
        <f>M113-K113</f>
        <v>2.397022153369143</v>
      </c>
      <c r="L121" s="83">
        <f>N113-K113</f>
        <v>2.2705081822565827</v>
      </c>
      <c r="M121" s="17"/>
      <c r="N121" s="17"/>
    </row>
    <row r="122" spans="1:14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5">
        <v>18</v>
      </c>
      <c r="F122" s="16" t="s">
        <v>15</v>
      </c>
      <c r="G122" s="29">
        <v>11.360284093421052</v>
      </c>
      <c r="H122" s="1"/>
      <c r="I122" s="17">
        <v>8</v>
      </c>
      <c r="J122" s="83">
        <f>L114-K114</f>
        <v>-0.31441943892159685</v>
      </c>
      <c r="K122" s="83">
        <f>M114-K114</f>
        <v>1.9929447537463947</v>
      </c>
      <c r="L122" s="83">
        <f>N114-K114</f>
        <v>2.6646819505141295</v>
      </c>
      <c r="M122" s="17"/>
      <c r="N122" s="17"/>
    </row>
    <row r="123" spans="1:8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5">
        <v>18</v>
      </c>
      <c r="F123" s="16" t="s">
        <v>17</v>
      </c>
      <c r="G123" s="29">
        <v>9.829733660565234</v>
      </c>
      <c r="H123" s="1"/>
    </row>
    <row r="124" spans="1:8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5">
        <v>18</v>
      </c>
      <c r="F124" s="16" t="s">
        <v>15</v>
      </c>
      <c r="G124" s="29">
        <v>15.344588990159696</v>
      </c>
      <c r="H124" s="1"/>
    </row>
    <row r="125" spans="1:8" ht="25.5">
      <c r="A125" s="11" t="s">
        <v>30</v>
      </c>
      <c r="B125" s="11" t="s">
        <v>31</v>
      </c>
      <c r="C125" s="12" t="s">
        <v>45</v>
      </c>
      <c r="D125" s="14" t="s">
        <v>67</v>
      </c>
      <c r="E125" s="15">
        <v>18</v>
      </c>
      <c r="F125" s="16" t="s">
        <v>17</v>
      </c>
      <c r="G125" s="29">
        <v>13.539717265578405</v>
      </c>
      <c r="H125" s="1"/>
    </row>
    <row r="126" spans="1:8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5">
        <v>18</v>
      </c>
      <c r="F126" s="16" t="s">
        <v>15</v>
      </c>
      <c r="G126" s="29">
        <v>10.81445304306383</v>
      </c>
      <c r="H126" s="1"/>
    </row>
    <row r="127" spans="1:8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5">
        <v>18</v>
      </c>
      <c r="F127" s="16" t="s">
        <v>17</v>
      </c>
      <c r="G127" s="29">
        <v>8.53642873609595</v>
      </c>
      <c r="H127" s="1"/>
    </row>
    <row r="128" spans="1:8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5">
        <v>20</v>
      </c>
      <c r="F128" s="16" t="s">
        <v>15</v>
      </c>
      <c r="G128" s="29">
        <v>11.919372060147968</v>
      </c>
      <c r="H128" s="1"/>
    </row>
    <row r="129" spans="1:8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5">
        <v>20</v>
      </c>
      <c r="F129" s="16" t="s">
        <v>17</v>
      </c>
      <c r="G129" s="29">
        <v>9.5144675367132</v>
      </c>
      <c r="H129" s="1"/>
    </row>
    <row r="130" spans="1:8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5">
        <v>20</v>
      </c>
      <c r="F130" s="16" t="s">
        <v>15</v>
      </c>
      <c r="G130" s="29">
        <v>16.29564719017616</v>
      </c>
      <c r="H130" s="1"/>
    </row>
    <row r="131" spans="1:8" ht="25.5">
      <c r="A131" s="11" t="s">
        <v>30</v>
      </c>
      <c r="B131" s="11" t="s">
        <v>31</v>
      </c>
      <c r="C131" s="12" t="s">
        <v>45</v>
      </c>
      <c r="D131" s="14" t="s">
        <v>67</v>
      </c>
      <c r="E131" s="15">
        <v>20</v>
      </c>
      <c r="F131" s="16" t="s">
        <v>17</v>
      </c>
      <c r="G131" s="29">
        <v>15.128382652286774</v>
      </c>
      <c r="H131" s="1"/>
    </row>
    <row r="132" spans="1:8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5">
        <v>20</v>
      </c>
      <c r="F132" s="16" t="s">
        <v>15</v>
      </c>
      <c r="G132" s="29">
        <v>10.9672600752</v>
      </c>
      <c r="H132" s="1"/>
    </row>
    <row r="133" spans="1:8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5">
        <v>20</v>
      </c>
      <c r="F133" s="16" t="s">
        <v>17</v>
      </c>
      <c r="G133" s="29">
        <v>8.933682768516372</v>
      </c>
      <c r="H133" s="1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F104">
      <selection activeCell="G2" sqref="G2:G25"/>
    </sheetView>
  </sheetViews>
  <sheetFormatPr defaultColWidth="9.140625" defaultRowHeight="12.75"/>
  <cols>
    <col min="1" max="1" width="15.140625" style="9" customWidth="1"/>
    <col min="2" max="2" width="13.28125" style="9" customWidth="1"/>
    <col min="3" max="3" width="17.8515625" style="9" customWidth="1"/>
    <col min="4" max="4" width="15.28125" style="9" customWidth="1"/>
    <col min="5" max="5" width="13.7109375" style="9" customWidth="1"/>
    <col min="6" max="6" width="13.140625" style="9" customWidth="1"/>
    <col min="7" max="7" width="13.00390625" style="9" customWidth="1"/>
    <col min="8" max="8" width="13.7109375" style="9" customWidth="1"/>
    <col min="9" max="9" width="11.28125" style="9" customWidth="1"/>
    <col min="10" max="16384" width="9.140625" style="9" customWidth="1"/>
  </cols>
  <sheetData>
    <row r="1" spans="1:14" ht="27">
      <c r="A1" s="94" t="s">
        <v>0</v>
      </c>
      <c r="B1" s="94" t="s">
        <v>1</v>
      </c>
      <c r="C1" s="94" t="s">
        <v>43</v>
      </c>
      <c r="D1" s="94" t="s">
        <v>4</v>
      </c>
      <c r="E1" s="94" t="s">
        <v>2</v>
      </c>
      <c r="F1" s="94" t="s">
        <v>3</v>
      </c>
      <c r="G1" s="95" t="s">
        <v>5</v>
      </c>
      <c r="H1" s="98" t="s">
        <v>6</v>
      </c>
      <c r="I1" s="95" t="s">
        <v>7</v>
      </c>
      <c r="J1" s="96" t="s">
        <v>8</v>
      </c>
      <c r="K1" s="96" t="s">
        <v>9</v>
      </c>
      <c r="L1" s="110" t="s">
        <v>10</v>
      </c>
      <c r="M1" s="96" t="s">
        <v>11</v>
      </c>
      <c r="N1" s="96" t="s">
        <v>12</v>
      </c>
    </row>
    <row r="2" spans="1:14" ht="12.75">
      <c r="A2" s="99" t="s">
        <v>32</v>
      </c>
      <c r="B2" s="99" t="s">
        <v>31</v>
      </c>
      <c r="C2" s="100" t="s">
        <v>46</v>
      </c>
      <c r="D2" s="101" t="s">
        <v>16</v>
      </c>
      <c r="E2" s="102">
        <v>20</v>
      </c>
      <c r="F2" s="102" t="s">
        <v>17</v>
      </c>
      <c r="G2" s="103">
        <v>13.4</v>
      </c>
      <c r="H2" s="104">
        <v>11.1685196</v>
      </c>
      <c r="I2" s="104">
        <v>83.34716119402985</v>
      </c>
      <c r="J2" s="93">
        <v>14.218244803695143</v>
      </c>
      <c r="K2" s="93">
        <v>11.494755196304851</v>
      </c>
      <c r="L2" s="105">
        <v>9.580552142323326</v>
      </c>
      <c r="M2" s="93">
        <v>8.623450615332562</v>
      </c>
      <c r="N2" s="93">
        <v>7.702956496340363</v>
      </c>
    </row>
    <row r="3" spans="1:14" ht="12.75">
      <c r="A3" s="99" t="s">
        <v>32</v>
      </c>
      <c r="B3" s="99" t="s">
        <v>31</v>
      </c>
      <c r="C3" s="100" t="s">
        <v>46</v>
      </c>
      <c r="D3" s="101" t="s">
        <v>16</v>
      </c>
      <c r="E3" s="102">
        <v>20</v>
      </c>
      <c r="F3" s="102" t="s">
        <v>15</v>
      </c>
      <c r="G3" s="103">
        <v>14.8</v>
      </c>
      <c r="H3" s="104">
        <v>12.037784</v>
      </c>
      <c r="I3" s="104">
        <v>89.83420895522389</v>
      </c>
      <c r="J3" s="93">
        <v>12.656525821596233</v>
      </c>
      <c r="K3" s="93">
        <v>12.926834178403759</v>
      </c>
      <c r="L3" s="105">
        <v>10.514218759692021</v>
      </c>
      <c r="M3" s="93">
        <v>9.307911050336152</v>
      </c>
      <c r="N3" s="93">
        <v>8.453643223872982</v>
      </c>
    </row>
    <row r="4" spans="1:14" ht="12.75">
      <c r="A4" s="99" t="s">
        <v>33</v>
      </c>
      <c r="B4" s="99" t="s">
        <v>31</v>
      </c>
      <c r="C4" s="100" t="s">
        <v>46</v>
      </c>
      <c r="D4" s="101" t="s">
        <v>19</v>
      </c>
      <c r="E4" s="102">
        <v>20</v>
      </c>
      <c r="F4" s="102" t="s">
        <v>17</v>
      </c>
      <c r="G4" s="103">
        <v>13</v>
      </c>
      <c r="H4" s="104">
        <v>10.852175100000002</v>
      </c>
      <c r="I4" s="104">
        <v>83.47827000000001</v>
      </c>
      <c r="J4" s="93">
        <v>14.867816091954023</v>
      </c>
      <c r="K4" s="93">
        <v>11.067183908045978</v>
      </c>
      <c r="L4" s="105">
        <v>9.238693664155175</v>
      </c>
      <c r="M4" s="93">
        <v>8.324448542209772</v>
      </c>
      <c r="N4" s="93">
        <v>7.42809540836597</v>
      </c>
    </row>
    <row r="5" spans="1:14" ht="12.75">
      <c r="A5" s="99" t="s">
        <v>33</v>
      </c>
      <c r="B5" s="99" t="s">
        <v>31</v>
      </c>
      <c r="C5" s="100" t="s">
        <v>46</v>
      </c>
      <c r="D5" s="101" t="s">
        <v>19</v>
      </c>
      <c r="E5" s="102">
        <v>20</v>
      </c>
      <c r="F5" s="102" t="s">
        <v>15</v>
      </c>
      <c r="G5" s="103">
        <v>13.4</v>
      </c>
      <c r="H5" s="104">
        <v>10.950886800000001</v>
      </c>
      <c r="I5" s="104">
        <v>84.23759076923078</v>
      </c>
      <c r="J5" s="93">
        <v>14.043371824480369</v>
      </c>
      <c r="K5" s="93">
        <v>11.51818817551963</v>
      </c>
      <c r="L5" s="105">
        <v>9.41301304859806</v>
      </c>
      <c r="M5" s="93">
        <v>8.360425485137275</v>
      </c>
      <c r="N5" s="93">
        <v>7.568251697365275</v>
      </c>
    </row>
    <row r="6" spans="1:14" ht="12.75">
      <c r="A6" s="99" t="s">
        <v>30</v>
      </c>
      <c r="B6" s="99" t="s">
        <v>31</v>
      </c>
      <c r="C6" s="100" t="s">
        <v>45</v>
      </c>
      <c r="D6" s="101" t="s">
        <v>79</v>
      </c>
      <c r="E6" s="102">
        <v>20</v>
      </c>
      <c r="F6" s="102" t="s">
        <v>17</v>
      </c>
      <c r="G6" s="103">
        <v>14.6</v>
      </c>
      <c r="H6" s="104">
        <v>11.7596136</v>
      </c>
      <c r="I6" s="104">
        <v>80.54529863013698</v>
      </c>
      <c r="J6" s="93">
        <v>17.9552224824356</v>
      </c>
      <c r="K6" s="93">
        <v>11.978537517564401</v>
      </c>
      <c r="L6" s="105">
        <v>9.648148815045246</v>
      </c>
      <c r="M6" s="93">
        <v>8.482954463785669</v>
      </c>
      <c r="N6" s="93">
        <v>7.757305579935877</v>
      </c>
    </row>
    <row r="7" spans="1:14" ht="12.75">
      <c r="A7" s="99" t="s">
        <v>30</v>
      </c>
      <c r="B7" s="99" t="s">
        <v>31</v>
      </c>
      <c r="C7" s="100" t="s">
        <v>45</v>
      </c>
      <c r="D7" s="107" t="s">
        <v>79</v>
      </c>
      <c r="E7" s="102">
        <v>20</v>
      </c>
      <c r="F7" s="102" t="s">
        <v>15</v>
      </c>
      <c r="G7" s="103">
        <v>16.8</v>
      </c>
      <c r="H7" s="104">
        <v>13.6234905</v>
      </c>
      <c r="I7" s="104">
        <v>81.09220535714286</v>
      </c>
      <c r="J7" s="93">
        <v>14.762692307692305</v>
      </c>
      <c r="K7" s="93">
        <v>14.319867692307692</v>
      </c>
      <c r="L7" s="105">
        <v>11.61229651591731</v>
      </c>
      <c r="M7" s="93">
        <v>10.258510927722117</v>
      </c>
      <c r="N7" s="93">
        <v>9.336519811792813</v>
      </c>
    </row>
    <row r="8" spans="1:14" ht="12.75">
      <c r="A8" s="99" t="s">
        <v>13</v>
      </c>
      <c r="B8" s="99" t="s">
        <v>14</v>
      </c>
      <c r="C8" s="100" t="s">
        <v>47</v>
      </c>
      <c r="D8" s="108" t="s">
        <v>16</v>
      </c>
      <c r="E8" s="102">
        <v>22</v>
      </c>
      <c r="F8" s="102" t="s">
        <v>17</v>
      </c>
      <c r="G8" s="103">
        <v>12.1</v>
      </c>
      <c r="H8" s="104">
        <v>9.969261</v>
      </c>
      <c r="I8" s="104">
        <v>76.68662307692308</v>
      </c>
      <c r="J8" s="93">
        <v>17.259021615472136</v>
      </c>
      <c r="K8" s="93">
        <v>10.011658384527871</v>
      </c>
      <c r="L8" s="105">
        <v>8.248664089107166</v>
      </c>
      <c r="M8" s="93">
        <v>7.367166941396813</v>
      </c>
      <c r="N8" s="93">
        <v>6.63209172993541</v>
      </c>
    </row>
    <row r="9" spans="1:14" ht="12.75">
      <c r="A9" s="99" t="s">
        <v>13</v>
      </c>
      <c r="B9" s="99" t="s">
        <v>14</v>
      </c>
      <c r="C9" s="100" t="s">
        <v>47</v>
      </c>
      <c r="D9" s="108" t="s">
        <v>16</v>
      </c>
      <c r="E9" s="102">
        <v>22</v>
      </c>
      <c r="F9" s="102" t="s">
        <v>15</v>
      </c>
      <c r="G9" s="103">
        <v>14.8</v>
      </c>
      <c r="H9" s="104">
        <v>11.8828544</v>
      </c>
      <c r="I9" s="104">
        <v>80.28955675675675</v>
      </c>
      <c r="J9" s="93">
        <v>18.773145539906103</v>
      </c>
      <c r="K9" s="93">
        <v>12.021574460093898</v>
      </c>
      <c r="L9" s="105">
        <v>9.652068849192863</v>
      </c>
      <c r="M9" s="93">
        <v>8.467316043742347</v>
      </c>
      <c r="N9" s="93">
        <v>7.760457366185217</v>
      </c>
    </row>
    <row r="10" spans="1:14" ht="12.75">
      <c r="A10" s="99" t="s">
        <v>18</v>
      </c>
      <c r="B10" s="99" t="s">
        <v>14</v>
      </c>
      <c r="C10" s="100" t="s">
        <v>47</v>
      </c>
      <c r="D10" s="108" t="s">
        <v>19</v>
      </c>
      <c r="E10" s="102">
        <v>22</v>
      </c>
      <c r="F10" s="102" t="s">
        <v>17</v>
      </c>
      <c r="G10" s="103">
        <v>13</v>
      </c>
      <c r="H10" s="104">
        <v>10.8472209</v>
      </c>
      <c r="I10" s="104">
        <v>83.44016076923076</v>
      </c>
      <c r="J10" s="93">
        <v>17.560919540229882</v>
      </c>
      <c r="K10" s="93">
        <v>10.717080459770115</v>
      </c>
      <c r="L10" s="105">
        <v>8.942349165400001</v>
      </c>
      <c r="M10" s="93">
        <v>8.054983518214945</v>
      </c>
      <c r="N10" s="93">
        <v>7.189828474693469</v>
      </c>
    </row>
    <row r="11" spans="1:14" ht="12.75">
      <c r="A11" s="99" t="s">
        <v>18</v>
      </c>
      <c r="B11" s="99" t="s">
        <v>14</v>
      </c>
      <c r="C11" s="100" t="s">
        <v>47</v>
      </c>
      <c r="D11" s="108" t="s">
        <v>19</v>
      </c>
      <c r="E11" s="102">
        <v>22</v>
      </c>
      <c r="F11" s="102" t="s">
        <v>15</v>
      </c>
      <c r="G11" s="103">
        <v>16.8</v>
      </c>
      <c r="H11" s="104">
        <v>11.250051599999999</v>
      </c>
      <c r="I11" s="104">
        <v>73.0522831168831</v>
      </c>
      <c r="J11" s="93">
        <v>16.8375</v>
      </c>
      <c r="K11" s="93">
        <v>13.971300000000001</v>
      </c>
      <c r="L11" s="105">
        <v>9.35582416185</v>
      </c>
      <c r="M11" s="93">
        <v>7.048086242775</v>
      </c>
      <c r="N11" s="93">
        <v>7.522270682894472</v>
      </c>
    </row>
    <row r="12" spans="1:14" ht="13.5" customHeight="1">
      <c r="A12" s="99" t="s">
        <v>20</v>
      </c>
      <c r="B12" s="99" t="s">
        <v>14</v>
      </c>
      <c r="C12" s="100" t="s">
        <v>47</v>
      </c>
      <c r="D12" s="109" t="s">
        <v>79</v>
      </c>
      <c r="E12" s="102">
        <v>22</v>
      </c>
      <c r="F12" s="102" t="s">
        <v>17</v>
      </c>
      <c r="G12" s="103">
        <v>12.6</v>
      </c>
      <c r="H12" s="104">
        <v>10.4</v>
      </c>
      <c r="I12" s="104">
        <v>80.1</v>
      </c>
      <c r="J12" s="106">
        <v>17.4</v>
      </c>
      <c r="K12" s="106">
        <v>10.4</v>
      </c>
      <c r="L12" s="106">
        <v>8.6</v>
      </c>
      <c r="M12" s="106">
        <v>7.7</v>
      </c>
      <c r="N12" s="106">
        <v>6.9</v>
      </c>
    </row>
    <row r="13" spans="1:14" ht="12.75">
      <c r="A13" s="99" t="s">
        <v>20</v>
      </c>
      <c r="B13" s="99" t="s">
        <v>14</v>
      </c>
      <c r="C13" s="100" t="s">
        <v>47</v>
      </c>
      <c r="D13" s="108" t="s">
        <v>79</v>
      </c>
      <c r="E13" s="102">
        <v>22</v>
      </c>
      <c r="F13" s="102" t="s">
        <v>15</v>
      </c>
      <c r="G13" s="103">
        <v>15.4</v>
      </c>
      <c r="H13" s="104">
        <v>13.1834968</v>
      </c>
      <c r="I13" s="104">
        <v>85.60712207792209</v>
      </c>
      <c r="J13" s="93">
        <v>18.134799054373524</v>
      </c>
      <c r="K13" s="93">
        <v>12.607240945626478</v>
      </c>
      <c r="L13" s="105">
        <v>10.792696146980237</v>
      </c>
      <c r="M13" s="93">
        <v>9.885423747657118</v>
      </c>
      <c r="N13" s="93">
        <v>8.677544640788131</v>
      </c>
    </row>
    <row r="14" spans="1:14" ht="12.75">
      <c r="A14" s="99" t="s">
        <v>28</v>
      </c>
      <c r="B14" s="99" t="s">
        <v>27</v>
      </c>
      <c r="C14" s="100" t="s">
        <v>47</v>
      </c>
      <c r="D14" s="101" t="s">
        <v>16</v>
      </c>
      <c r="E14" s="102">
        <v>24</v>
      </c>
      <c r="F14" s="102" t="s">
        <v>17</v>
      </c>
      <c r="G14" s="103">
        <v>18</v>
      </c>
      <c r="H14" s="104">
        <v>17.423433000000003</v>
      </c>
      <c r="I14" s="104">
        <v>98.99677840909091</v>
      </c>
      <c r="J14" s="93">
        <v>17.898048780487805</v>
      </c>
      <c r="K14" s="93">
        <v>14.778351219512194</v>
      </c>
      <c r="L14" s="105">
        <v>14.304978462424392</v>
      </c>
      <c r="M14" s="93">
        <v>14.068292083880491</v>
      </c>
      <c r="N14" s="93">
        <v>11.501490221044739</v>
      </c>
    </row>
    <row r="15" spans="1:14" ht="12.75">
      <c r="A15" s="99" t="s">
        <v>28</v>
      </c>
      <c r="B15" s="99" t="s">
        <v>27</v>
      </c>
      <c r="C15" s="100" t="s">
        <v>47</v>
      </c>
      <c r="D15" s="101" t="s">
        <v>16</v>
      </c>
      <c r="E15" s="102">
        <v>24</v>
      </c>
      <c r="F15" s="102" t="s">
        <v>15</v>
      </c>
      <c r="G15" s="103">
        <v>18.4</v>
      </c>
      <c r="H15" s="104">
        <v>18.105221399999998</v>
      </c>
      <c r="I15" s="104">
        <v>98.39794239130434</v>
      </c>
      <c r="J15" s="93">
        <v>11.031372549019602</v>
      </c>
      <c r="K15" s="93">
        <v>16.37022745098039</v>
      </c>
      <c r="L15" s="105">
        <v>16.107966976541178</v>
      </c>
      <c r="M15" s="93">
        <v>15.976836739321572</v>
      </c>
      <c r="N15" s="93">
        <v>12.951129227369792</v>
      </c>
    </row>
    <row r="16" spans="1:14" ht="12.75">
      <c r="A16" s="99" t="s">
        <v>29</v>
      </c>
      <c r="B16" s="99" t="s">
        <v>27</v>
      </c>
      <c r="C16" s="100" t="s">
        <v>47</v>
      </c>
      <c r="D16" s="108" t="s">
        <v>19</v>
      </c>
      <c r="E16" s="102">
        <v>24</v>
      </c>
      <c r="F16" s="102" t="s">
        <v>17</v>
      </c>
      <c r="G16" s="103">
        <v>16.6</v>
      </c>
      <c r="H16" s="104">
        <v>15.404603000000002</v>
      </c>
      <c r="I16" s="104">
        <f>H16/G16*100</f>
        <v>92.79881325301204</v>
      </c>
      <c r="J16" s="93">
        <v>16.095923261390887</v>
      </c>
      <c r="K16" s="93">
        <v>13.928076738609114</v>
      </c>
      <c r="L16" s="105">
        <v>12.925089922398083</v>
      </c>
      <c r="M16" s="93">
        <v>12.423596514292568</v>
      </c>
      <c r="N16" s="93">
        <v>10.39203209841052</v>
      </c>
    </row>
    <row r="17" spans="1:14" ht="12.75">
      <c r="A17" s="99" t="s">
        <v>29</v>
      </c>
      <c r="B17" s="99" t="s">
        <v>27</v>
      </c>
      <c r="C17" s="100" t="s">
        <v>47</v>
      </c>
      <c r="D17" s="108" t="s">
        <v>19</v>
      </c>
      <c r="E17" s="102">
        <v>24</v>
      </c>
      <c r="F17" s="102" t="s">
        <v>15</v>
      </c>
      <c r="G17" s="103">
        <v>17.6</v>
      </c>
      <c r="H17" s="104">
        <v>16.030220200000002</v>
      </c>
      <c r="I17" s="104">
        <v>91.0807965909091</v>
      </c>
      <c r="J17" s="93">
        <v>16.202135922330104</v>
      </c>
      <c r="K17" s="93">
        <v>14.748424077669902</v>
      </c>
      <c r="L17" s="105">
        <v>13.432982134547185</v>
      </c>
      <c r="M17" s="93">
        <v>12.775261162985826</v>
      </c>
      <c r="N17" s="93">
        <v>10.800387645867085</v>
      </c>
    </row>
    <row r="18" spans="1:14" ht="12.75">
      <c r="A18" s="99" t="s">
        <v>26</v>
      </c>
      <c r="B18" s="99" t="s">
        <v>27</v>
      </c>
      <c r="C18" s="100" t="s">
        <v>47</v>
      </c>
      <c r="D18" s="109" t="s">
        <v>79</v>
      </c>
      <c r="E18" s="102">
        <v>24</v>
      </c>
      <c r="F18" s="102" t="s">
        <v>17</v>
      </c>
      <c r="G18" s="103">
        <v>16.4</v>
      </c>
      <c r="H18" s="104">
        <v>15.1851095</v>
      </c>
      <c r="I18" s="104">
        <v>92.59213109756098</v>
      </c>
      <c r="J18" s="93">
        <v>17.58315789473685</v>
      </c>
      <c r="K18" s="93">
        <v>13.516362105263156</v>
      </c>
      <c r="L18" s="105">
        <v>12.515087720126314</v>
      </c>
      <c r="M18" s="93">
        <v>12.014450527557893</v>
      </c>
      <c r="N18" s="93">
        <v>10.06238208653372</v>
      </c>
    </row>
    <row r="19" spans="1:14" ht="12.75">
      <c r="A19" s="99" t="s">
        <v>26</v>
      </c>
      <c r="B19" s="99" t="s">
        <v>27</v>
      </c>
      <c r="C19" s="100" t="s">
        <v>47</v>
      </c>
      <c r="D19" s="108" t="s">
        <v>79</v>
      </c>
      <c r="E19" s="102">
        <v>24</v>
      </c>
      <c r="F19" s="102" t="s">
        <v>15</v>
      </c>
      <c r="G19" s="103">
        <v>18.4</v>
      </c>
      <c r="H19" s="104">
        <v>17.4072822</v>
      </c>
      <c r="I19" s="104">
        <v>94.6047945652174</v>
      </c>
      <c r="J19" s="93">
        <v>17.56549019607843</v>
      </c>
      <c r="K19" s="93">
        <v>15.16794980392157</v>
      </c>
      <c r="L19" s="105">
        <v>14.349607751755295</v>
      </c>
      <c r="M19" s="93">
        <v>13.940436725672157</v>
      </c>
      <c r="N19" s="93">
        <v>11.537373066737926</v>
      </c>
    </row>
    <row r="20" spans="1:14" ht="12.75">
      <c r="A20" s="99" t="s">
        <v>24</v>
      </c>
      <c r="B20" s="99" t="s">
        <v>23</v>
      </c>
      <c r="C20" s="100" t="s">
        <v>45</v>
      </c>
      <c r="D20" s="108" t="s">
        <v>16</v>
      </c>
      <c r="E20" s="102">
        <v>26</v>
      </c>
      <c r="F20" s="102" t="s">
        <v>17</v>
      </c>
      <c r="G20" s="103">
        <v>15</v>
      </c>
      <c r="H20" s="104">
        <v>13.1</v>
      </c>
      <c r="I20" s="104">
        <v>87.7</v>
      </c>
      <c r="J20" s="97">
        <v>18.3</v>
      </c>
      <c r="K20" s="97">
        <v>12.2</v>
      </c>
      <c r="L20" s="105">
        <v>10.7</v>
      </c>
      <c r="M20" s="105">
        <v>9.9</v>
      </c>
      <c r="N20" s="105">
        <v>8.6</v>
      </c>
    </row>
    <row r="21" spans="1:14" ht="12.75">
      <c r="A21" s="99" t="s">
        <v>24</v>
      </c>
      <c r="B21" s="99" t="s">
        <v>23</v>
      </c>
      <c r="C21" s="100" t="s">
        <v>45</v>
      </c>
      <c r="D21" s="108" t="s">
        <v>16</v>
      </c>
      <c r="E21" s="102">
        <v>26</v>
      </c>
      <c r="F21" s="102" t="s">
        <v>15</v>
      </c>
      <c r="G21" s="103">
        <v>15.9</v>
      </c>
      <c r="H21" s="104">
        <v>12.3</v>
      </c>
      <c r="I21" s="104">
        <v>82.2</v>
      </c>
      <c r="J21" s="97">
        <v>16.6</v>
      </c>
      <c r="K21" s="97">
        <v>13.3</v>
      </c>
      <c r="L21" s="105">
        <v>10.3</v>
      </c>
      <c r="M21" s="105">
        <v>8.8</v>
      </c>
      <c r="N21" s="105">
        <v>8.3</v>
      </c>
    </row>
    <row r="22" spans="1:14" ht="12.75">
      <c r="A22" s="99" t="s">
        <v>22</v>
      </c>
      <c r="B22" s="99" t="s">
        <v>23</v>
      </c>
      <c r="C22" s="100" t="s">
        <v>48</v>
      </c>
      <c r="D22" s="108" t="s">
        <v>19</v>
      </c>
      <c r="E22" s="102">
        <v>26</v>
      </c>
      <c r="F22" s="102" t="s">
        <v>17</v>
      </c>
      <c r="G22" s="103">
        <v>16.5</v>
      </c>
      <c r="H22" s="103">
        <v>14</v>
      </c>
      <c r="I22" s="103">
        <v>88.1</v>
      </c>
      <c r="J22" s="97">
        <v>19.8</v>
      </c>
      <c r="K22" s="97">
        <v>13.2</v>
      </c>
      <c r="L22" s="105">
        <v>11.2</v>
      </c>
      <c r="M22" s="105">
        <v>10.2</v>
      </c>
      <c r="N22" s="105">
        <v>9</v>
      </c>
    </row>
    <row r="23" spans="1:14" ht="12.75">
      <c r="A23" s="99" t="s">
        <v>22</v>
      </c>
      <c r="B23" s="99" t="s">
        <v>23</v>
      </c>
      <c r="C23" s="100" t="s">
        <v>48</v>
      </c>
      <c r="D23" s="108" t="s">
        <v>19</v>
      </c>
      <c r="E23" s="102">
        <v>26</v>
      </c>
      <c r="F23" s="102" t="s">
        <v>15</v>
      </c>
      <c r="G23" s="103">
        <v>17</v>
      </c>
      <c r="H23" s="104">
        <v>16.2</v>
      </c>
      <c r="I23" s="104">
        <v>98.4</v>
      </c>
      <c r="J23" s="93">
        <v>16.1</v>
      </c>
      <c r="K23" s="93">
        <v>14.3</v>
      </c>
      <c r="L23" s="105">
        <v>13.6</v>
      </c>
      <c r="M23" s="105">
        <v>13.3</v>
      </c>
      <c r="N23" s="105">
        <v>11</v>
      </c>
    </row>
    <row r="24" spans="1:14" ht="12.75">
      <c r="A24" s="99" t="s">
        <v>25</v>
      </c>
      <c r="B24" s="99" t="s">
        <v>23</v>
      </c>
      <c r="C24" s="100" t="s">
        <v>45</v>
      </c>
      <c r="D24" s="109" t="s">
        <v>79</v>
      </c>
      <c r="E24" s="102">
        <v>26</v>
      </c>
      <c r="F24" s="102" t="s">
        <v>17</v>
      </c>
      <c r="G24" s="103">
        <v>14.8</v>
      </c>
      <c r="H24" s="104">
        <v>11.9</v>
      </c>
      <c r="I24" s="104">
        <v>80</v>
      </c>
      <c r="J24" s="97">
        <v>16.9</v>
      </c>
      <c r="K24" s="97">
        <v>12.3</v>
      </c>
      <c r="L24" s="105">
        <v>9.9</v>
      </c>
      <c r="M24" s="105">
        <v>8.7</v>
      </c>
      <c r="N24" s="105">
        <v>8</v>
      </c>
    </row>
    <row r="25" spans="1:14" ht="12.75">
      <c r="A25" s="99" t="s">
        <v>25</v>
      </c>
      <c r="B25" s="99" t="s">
        <v>23</v>
      </c>
      <c r="C25" s="100" t="s">
        <v>45</v>
      </c>
      <c r="D25" s="109" t="s">
        <v>79</v>
      </c>
      <c r="E25" s="102">
        <v>26</v>
      </c>
      <c r="F25" s="102" t="s">
        <v>15</v>
      </c>
      <c r="G25" s="103">
        <v>14.9</v>
      </c>
      <c r="H25" s="104">
        <v>12.5</v>
      </c>
      <c r="I25" s="104">
        <v>84.2</v>
      </c>
      <c r="J25" s="97">
        <v>18.6</v>
      </c>
      <c r="K25" s="97">
        <v>12.1</v>
      </c>
      <c r="L25" s="105">
        <v>10.1</v>
      </c>
      <c r="M25" s="105">
        <v>9.1</v>
      </c>
      <c r="N25" s="105">
        <v>8.2</v>
      </c>
    </row>
    <row r="26" spans="4:9" ht="12.75">
      <c r="D26" s="10"/>
      <c r="E26" s="10"/>
      <c r="F26" s="10"/>
      <c r="G26" s="10"/>
      <c r="H26" s="10"/>
      <c r="I26" s="10"/>
    </row>
    <row r="27" spans="4:9" ht="12.75">
      <c r="D27" s="10"/>
      <c r="E27" s="10"/>
      <c r="F27" s="10"/>
      <c r="G27" s="10"/>
      <c r="H27" s="10"/>
      <c r="I27" s="10"/>
    </row>
    <row r="28" spans="1:7" ht="25.5">
      <c r="A28" s="94" t="s">
        <v>0</v>
      </c>
      <c r="B28" s="94" t="s">
        <v>1</v>
      </c>
      <c r="C28" s="94" t="s">
        <v>43</v>
      </c>
      <c r="D28" s="94" t="s">
        <v>4</v>
      </c>
      <c r="E28" s="94" t="s">
        <v>2</v>
      </c>
      <c r="F28" s="94" t="s">
        <v>3</v>
      </c>
      <c r="G28" s="110" t="s">
        <v>10</v>
      </c>
    </row>
    <row r="29" spans="1:10" ht="12.75">
      <c r="A29" s="179" t="s">
        <v>32</v>
      </c>
      <c r="B29" s="179" t="s">
        <v>31</v>
      </c>
      <c r="C29" s="180" t="s">
        <v>46</v>
      </c>
      <c r="D29" s="181" t="s">
        <v>16</v>
      </c>
      <c r="E29" s="182">
        <v>20</v>
      </c>
      <c r="F29" s="182" t="s">
        <v>17</v>
      </c>
      <c r="G29" s="183">
        <v>9.580552142323326</v>
      </c>
      <c r="H29" s="111"/>
      <c r="I29" s="111" t="s">
        <v>86</v>
      </c>
      <c r="J29" s="111" t="s">
        <v>85</v>
      </c>
    </row>
    <row r="30" spans="1:10" ht="12.75">
      <c r="A30" s="179" t="s">
        <v>32</v>
      </c>
      <c r="B30" s="179" t="s">
        <v>31</v>
      </c>
      <c r="C30" s="180" t="s">
        <v>46</v>
      </c>
      <c r="D30" s="181" t="s">
        <v>16</v>
      </c>
      <c r="E30" s="182">
        <v>20</v>
      </c>
      <c r="F30" s="182" t="s">
        <v>15</v>
      </c>
      <c r="G30" s="183">
        <v>10.514218759692021</v>
      </c>
      <c r="H30" s="111" t="s">
        <v>87</v>
      </c>
      <c r="I30" s="112">
        <f>G29</f>
        <v>9.580552142323326</v>
      </c>
      <c r="J30" s="112">
        <f>G30</f>
        <v>10.514218759692021</v>
      </c>
    </row>
    <row r="31" spans="1:10" ht="12.75">
      <c r="A31" s="179" t="s">
        <v>33</v>
      </c>
      <c r="B31" s="179" t="s">
        <v>31</v>
      </c>
      <c r="C31" s="180" t="s">
        <v>46</v>
      </c>
      <c r="D31" s="181" t="s">
        <v>19</v>
      </c>
      <c r="E31" s="182">
        <v>20</v>
      </c>
      <c r="F31" s="182" t="s">
        <v>17</v>
      </c>
      <c r="G31" s="183">
        <v>9.238693664155175</v>
      </c>
      <c r="H31" s="111"/>
      <c r="I31" s="111" t="s">
        <v>86</v>
      </c>
      <c r="J31" s="111" t="s">
        <v>85</v>
      </c>
    </row>
    <row r="32" spans="1:10" ht="12.75">
      <c r="A32" s="179" t="s">
        <v>33</v>
      </c>
      <c r="B32" s="179" t="s">
        <v>31</v>
      </c>
      <c r="C32" s="180" t="s">
        <v>46</v>
      </c>
      <c r="D32" s="181" t="s">
        <v>19</v>
      </c>
      <c r="E32" s="182">
        <v>20</v>
      </c>
      <c r="F32" s="182" t="s">
        <v>15</v>
      </c>
      <c r="G32" s="183">
        <v>9.41301304859806</v>
      </c>
      <c r="H32" s="111" t="s">
        <v>87</v>
      </c>
      <c r="I32" s="112">
        <f>G31</f>
        <v>9.238693664155175</v>
      </c>
      <c r="J32" s="112">
        <f>G32</f>
        <v>9.41301304859806</v>
      </c>
    </row>
    <row r="33" spans="1:10" ht="12.75">
      <c r="A33" s="179" t="s">
        <v>30</v>
      </c>
      <c r="B33" s="179" t="s">
        <v>31</v>
      </c>
      <c r="C33" s="180" t="s">
        <v>45</v>
      </c>
      <c r="D33" s="181" t="s">
        <v>79</v>
      </c>
      <c r="E33" s="182">
        <v>20</v>
      </c>
      <c r="F33" s="182" t="s">
        <v>17</v>
      </c>
      <c r="G33" s="183">
        <v>9.648148815045246</v>
      </c>
      <c r="H33" s="111"/>
      <c r="I33" s="111" t="s">
        <v>86</v>
      </c>
      <c r="J33" s="111" t="s">
        <v>85</v>
      </c>
    </row>
    <row r="34" spans="1:10" ht="12.75">
      <c r="A34" s="179" t="s">
        <v>30</v>
      </c>
      <c r="B34" s="179" t="s">
        <v>31</v>
      </c>
      <c r="C34" s="180" t="s">
        <v>45</v>
      </c>
      <c r="D34" s="184" t="s">
        <v>79</v>
      </c>
      <c r="E34" s="182">
        <v>20</v>
      </c>
      <c r="F34" s="182" t="s">
        <v>15</v>
      </c>
      <c r="G34" s="183">
        <v>11.61229651591731</v>
      </c>
      <c r="H34" s="111" t="s">
        <v>87</v>
      </c>
      <c r="I34" s="112">
        <f>G33</f>
        <v>9.648148815045246</v>
      </c>
      <c r="J34" s="112">
        <f>G34</f>
        <v>11.61229651591731</v>
      </c>
    </row>
    <row r="35" spans="1:10" ht="12.75">
      <c r="A35" s="150" t="s">
        <v>13</v>
      </c>
      <c r="B35" s="150" t="s">
        <v>14</v>
      </c>
      <c r="C35" s="151" t="s">
        <v>47</v>
      </c>
      <c r="D35" s="152" t="s">
        <v>16</v>
      </c>
      <c r="E35" s="153">
        <v>22</v>
      </c>
      <c r="F35" s="153" t="s">
        <v>17</v>
      </c>
      <c r="G35" s="185">
        <v>8.248664089107166</v>
      </c>
      <c r="H35" s="155"/>
      <c r="I35" s="155" t="s">
        <v>86</v>
      </c>
      <c r="J35" s="155" t="s">
        <v>85</v>
      </c>
    </row>
    <row r="36" spans="1:10" ht="12.75">
      <c r="A36" s="150" t="s">
        <v>13</v>
      </c>
      <c r="B36" s="150" t="s">
        <v>14</v>
      </c>
      <c r="C36" s="151" t="s">
        <v>47</v>
      </c>
      <c r="D36" s="152" t="s">
        <v>16</v>
      </c>
      <c r="E36" s="153">
        <v>22</v>
      </c>
      <c r="F36" s="153" t="s">
        <v>15</v>
      </c>
      <c r="G36" s="185">
        <v>9.652068849192863</v>
      </c>
      <c r="H36" s="155" t="s">
        <v>87</v>
      </c>
      <c r="I36" s="158">
        <f>G35</f>
        <v>8.248664089107166</v>
      </c>
      <c r="J36" s="158">
        <f>G36</f>
        <v>9.652068849192863</v>
      </c>
    </row>
    <row r="37" spans="1:10" ht="12.75">
      <c r="A37" s="150" t="s">
        <v>18</v>
      </c>
      <c r="B37" s="150" t="s">
        <v>14</v>
      </c>
      <c r="C37" s="151" t="s">
        <v>47</v>
      </c>
      <c r="D37" s="152" t="s">
        <v>19</v>
      </c>
      <c r="E37" s="153">
        <v>22</v>
      </c>
      <c r="F37" s="153" t="s">
        <v>17</v>
      </c>
      <c r="G37" s="185">
        <v>8.942349165400001</v>
      </c>
      <c r="H37" s="155"/>
      <c r="I37" s="155" t="s">
        <v>86</v>
      </c>
      <c r="J37" s="155" t="s">
        <v>85</v>
      </c>
    </row>
    <row r="38" spans="1:10" ht="12.75">
      <c r="A38" s="150" t="s">
        <v>18</v>
      </c>
      <c r="B38" s="150" t="s">
        <v>14</v>
      </c>
      <c r="C38" s="151" t="s">
        <v>47</v>
      </c>
      <c r="D38" s="152" t="s">
        <v>19</v>
      </c>
      <c r="E38" s="153">
        <v>22</v>
      </c>
      <c r="F38" s="153" t="s">
        <v>15</v>
      </c>
      <c r="G38" s="185">
        <v>9.35582416185</v>
      </c>
      <c r="H38" s="155" t="s">
        <v>87</v>
      </c>
      <c r="I38" s="158">
        <f>G37</f>
        <v>8.942349165400001</v>
      </c>
      <c r="J38" s="158">
        <f>G38</f>
        <v>9.35582416185</v>
      </c>
    </row>
    <row r="39" spans="1:10" ht="12.75">
      <c r="A39" s="150" t="s">
        <v>20</v>
      </c>
      <c r="B39" s="150" t="s">
        <v>14</v>
      </c>
      <c r="C39" s="151" t="s">
        <v>47</v>
      </c>
      <c r="D39" s="160" t="s">
        <v>79</v>
      </c>
      <c r="E39" s="153">
        <v>22</v>
      </c>
      <c r="F39" s="153" t="s">
        <v>17</v>
      </c>
      <c r="G39" s="186">
        <v>8.6</v>
      </c>
      <c r="H39" s="155"/>
      <c r="I39" s="155" t="s">
        <v>86</v>
      </c>
      <c r="J39" s="155" t="s">
        <v>85</v>
      </c>
    </row>
    <row r="40" spans="1:10" ht="12.75">
      <c r="A40" s="150" t="s">
        <v>20</v>
      </c>
      <c r="B40" s="150" t="s">
        <v>14</v>
      </c>
      <c r="C40" s="151" t="s">
        <v>47</v>
      </c>
      <c r="D40" s="152" t="s">
        <v>79</v>
      </c>
      <c r="E40" s="153">
        <v>22</v>
      </c>
      <c r="F40" s="153" t="s">
        <v>15</v>
      </c>
      <c r="G40" s="185">
        <v>10.792696146980237</v>
      </c>
      <c r="H40" s="155" t="s">
        <v>87</v>
      </c>
      <c r="I40" s="158">
        <f>G39</f>
        <v>8.6</v>
      </c>
      <c r="J40" s="158">
        <f>G40</f>
        <v>10.792696146980237</v>
      </c>
    </row>
    <row r="41" spans="1:10" ht="12.75">
      <c r="A41" s="161" t="s">
        <v>28</v>
      </c>
      <c r="B41" s="161" t="s">
        <v>27</v>
      </c>
      <c r="C41" s="162" t="s">
        <v>47</v>
      </c>
      <c r="D41" s="163" t="s">
        <v>16</v>
      </c>
      <c r="E41" s="164">
        <v>24</v>
      </c>
      <c r="F41" s="164" t="s">
        <v>17</v>
      </c>
      <c r="G41" s="187">
        <v>14.304978462424392</v>
      </c>
      <c r="H41" s="166"/>
      <c r="I41" s="166" t="s">
        <v>86</v>
      </c>
      <c r="J41" s="166" t="s">
        <v>85</v>
      </c>
    </row>
    <row r="42" spans="1:10" ht="12.75">
      <c r="A42" s="161" t="s">
        <v>28</v>
      </c>
      <c r="B42" s="161" t="s">
        <v>27</v>
      </c>
      <c r="C42" s="162" t="s">
        <v>47</v>
      </c>
      <c r="D42" s="163" t="s">
        <v>16</v>
      </c>
      <c r="E42" s="164">
        <v>24</v>
      </c>
      <c r="F42" s="164" t="s">
        <v>15</v>
      </c>
      <c r="G42" s="187">
        <v>16.107966976541178</v>
      </c>
      <c r="H42" s="166" t="s">
        <v>87</v>
      </c>
      <c r="I42" s="167">
        <f>G41</f>
        <v>14.304978462424392</v>
      </c>
      <c r="J42" s="167">
        <f>G42</f>
        <v>16.107966976541178</v>
      </c>
    </row>
    <row r="43" spans="1:10" ht="12.75">
      <c r="A43" s="161" t="s">
        <v>29</v>
      </c>
      <c r="B43" s="161" t="s">
        <v>27</v>
      </c>
      <c r="C43" s="162" t="s">
        <v>47</v>
      </c>
      <c r="D43" s="168" t="s">
        <v>19</v>
      </c>
      <c r="E43" s="164">
        <v>24</v>
      </c>
      <c r="F43" s="164" t="s">
        <v>17</v>
      </c>
      <c r="G43" s="187">
        <v>12.925089922398083</v>
      </c>
      <c r="H43" s="166"/>
      <c r="I43" s="166" t="s">
        <v>86</v>
      </c>
      <c r="J43" s="166" t="s">
        <v>85</v>
      </c>
    </row>
    <row r="44" spans="1:10" ht="12.75">
      <c r="A44" s="161" t="s">
        <v>29</v>
      </c>
      <c r="B44" s="161" t="s">
        <v>27</v>
      </c>
      <c r="C44" s="162" t="s">
        <v>47</v>
      </c>
      <c r="D44" s="168" t="s">
        <v>19</v>
      </c>
      <c r="E44" s="164">
        <v>24</v>
      </c>
      <c r="F44" s="164" t="s">
        <v>15</v>
      </c>
      <c r="G44" s="187">
        <v>13.432982134547185</v>
      </c>
      <c r="H44" s="166" t="s">
        <v>87</v>
      </c>
      <c r="I44" s="167">
        <f>G43</f>
        <v>12.925089922398083</v>
      </c>
      <c r="J44" s="167">
        <f>G44</f>
        <v>13.432982134547185</v>
      </c>
    </row>
    <row r="45" spans="1:10" ht="12.75">
      <c r="A45" s="161" t="s">
        <v>26</v>
      </c>
      <c r="B45" s="161" t="s">
        <v>27</v>
      </c>
      <c r="C45" s="162" t="s">
        <v>47</v>
      </c>
      <c r="D45" s="169" t="s">
        <v>79</v>
      </c>
      <c r="E45" s="164">
        <v>24</v>
      </c>
      <c r="F45" s="164" t="s">
        <v>17</v>
      </c>
      <c r="G45" s="187">
        <v>12.515087720126314</v>
      </c>
      <c r="H45" s="166"/>
      <c r="I45" s="166" t="s">
        <v>86</v>
      </c>
      <c r="J45" s="166" t="s">
        <v>85</v>
      </c>
    </row>
    <row r="46" spans="1:10" ht="12.75">
      <c r="A46" s="161" t="s">
        <v>26</v>
      </c>
      <c r="B46" s="161" t="s">
        <v>27</v>
      </c>
      <c r="C46" s="162" t="s">
        <v>47</v>
      </c>
      <c r="D46" s="168" t="s">
        <v>79</v>
      </c>
      <c r="E46" s="164">
        <v>24</v>
      </c>
      <c r="F46" s="164" t="s">
        <v>15</v>
      </c>
      <c r="G46" s="187">
        <v>14.349607751755295</v>
      </c>
      <c r="H46" s="166" t="s">
        <v>87</v>
      </c>
      <c r="I46" s="167">
        <f>G45</f>
        <v>12.515087720126314</v>
      </c>
      <c r="J46" s="167">
        <f>G46</f>
        <v>14.349607751755295</v>
      </c>
    </row>
    <row r="47" spans="1:10" ht="12.75">
      <c r="A47" s="188" t="s">
        <v>24</v>
      </c>
      <c r="B47" s="188" t="s">
        <v>23</v>
      </c>
      <c r="C47" s="189" t="s">
        <v>45</v>
      </c>
      <c r="D47" s="190" t="s">
        <v>16</v>
      </c>
      <c r="E47" s="191">
        <v>26</v>
      </c>
      <c r="F47" s="191" t="s">
        <v>17</v>
      </c>
      <c r="G47" s="192">
        <v>10.7</v>
      </c>
      <c r="H47" s="193"/>
      <c r="I47" s="193" t="s">
        <v>86</v>
      </c>
      <c r="J47" s="193" t="s">
        <v>85</v>
      </c>
    </row>
    <row r="48" spans="1:10" ht="12.75">
      <c r="A48" s="188" t="s">
        <v>24</v>
      </c>
      <c r="B48" s="188" t="s">
        <v>23</v>
      </c>
      <c r="C48" s="189" t="s">
        <v>45</v>
      </c>
      <c r="D48" s="190" t="s">
        <v>16</v>
      </c>
      <c r="E48" s="191">
        <v>26</v>
      </c>
      <c r="F48" s="191" t="s">
        <v>15</v>
      </c>
      <c r="G48" s="192">
        <v>10.3</v>
      </c>
      <c r="H48" s="193" t="s">
        <v>87</v>
      </c>
      <c r="I48" s="194">
        <f>G47</f>
        <v>10.7</v>
      </c>
      <c r="J48" s="194">
        <f>G48</f>
        <v>10.3</v>
      </c>
    </row>
    <row r="49" spans="1:10" ht="12.75">
      <c r="A49" s="188" t="s">
        <v>22</v>
      </c>
      <c r="B49" s="188" t="s">
        <v>23</v>
      </c>
      <c r="C49" s="189" t="s">
        <v>48</v>
      </c>
      <c r="D49" s="190" t="s">
        <v>19</v>
      </c>
      <c r="E49" s="191">
        <v>26</v>
      </c>
      <c r="F49" s="191" t="s">
        <v>17</v>
      </c>
      <c r="G49" s="192">
        <v>11.2</v>
      </c>
      <c r="H49" s="193"/>
      <c r="I49" s="193" t="s">
        <v>86</v>
      </c>
      <c r="J49" s="193" t="s">
        <v>85</v>
      </c>
    </row>
    <row r="50" spans="1:10" ht="12.75">
      <c r="A50" s="188" t="s">
        <v>22</v>
      </c>
      <c r="B50" s="188" t="s">
        <v>23</v>
      </c>
      <c r="C50" s="189" t="s">
        <v>48</v>
      </c>
      <c r="D50" s="190" t="s">
        <v>19</v>
      </c>
      <c r="E50" s="191">
        <v>26</v>
      </c>
      <c r="F50" s="191" t="s">
        <v>15</v>
      </c>
      <c r="G50" s="192">
        <v>13.6</v>
      </c>
      <c r="H50" s="193" t="s">
        <v>87</v>
      </c>
      <c r="I50" s="194">
        <f>G49</f>
        <v>11.2</v>
      </c>
      <c r="J50" s="194">
        <f>G50</f>
        <v>13.6</v>
      </c>
    </row>
    <row r="51" spans="1:10" ht="12.75">
      <c r="A51" s="188" t="s">
        <v>25</v>
      </c>
      <c r="B51" s="188" t="s">
        <v>23</v>
      </c>
      <c r="C51" s="189" t="s">
        <v>45</v>
      </c>
      <c r="D51" s="195" t="s">
        <v>79</v>
      </c>
      <c r="E51" s="191">
        <v>26</v>
      </c>
      <c r="F51" s="191" t="s">
        <v>17</v>
      </c>
      <c r="G51" s="192">
        <v>9.9</v>
      </c>
      <c r="H51" s="193"/>
      <c r="I51" s="193" t="s">
        <v>86</v>
      </c>
      <c r="J51" s="193" t="s">
        <v>85</v>
      </c>
    </row>
    <row r="52" spans="1:10" ht="12.75">
      <c r="A52" s="188" t="s">
        <v>25</v>
      </c>
      <c r="B52" s="188" t="s">
        <v>23</v>
      </c>
      <c r="C52" s="189" t="s">
        <v>45</v>
      </c>
      <c r="D52" s="195" t="s">
        <v>79</v>
      </c>
      <c r="E52" s="191">
        <v>26</v>
      </c>
      <c r="F52" s="191" t="s">
        <v>15</v>
      </c>
      <c r="G52" s="192">
        <v>10.1</v>
      </c>
      <c r="H52" s="193" t="s">
        <v>87</v>
      </c>
      <c r="I52" s="194">
        <f>G51</f>
        <v>9.9</v>
      </c>
      <c r="J52" s="194">
        <f>G52</f>
        <v>10.1</v>
      </c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87" ht="12.75">
      <c r="D87" s="10"/>
    </row>
    <row r="88" ht="12.75">
      <c r="D88" s="10"/>
    </row>
    <row r="89" spans="4:9" ht="12.75">
      <c r="D89" s="10"/>
      <c r="E89" s="10"/>
      <c r="F89" s="10"/>
      <c r="G89" s="10"/>
      <c r="H89" s="10"/>
      <c r="I89" s="10"/>
    </row>
    <row r="90" ht="12.75">
      <c r="D90" s="10"/>
    </row>
    <row r="91" ht="12.75">
      <c r="D91" s="10"/>
    </row>
    <row r="107" spans="4:9" ht="12.75">
      <c r="D107" s="10"/>
      <c r="E107" s="10"/>
      <c r="F107" s="10"/>
      <c r="G107" s="10"/>
      <c r="H107" s="10"/>
      <c r="I107" s="10"/>
    </row>
    <row r="108" spans="4:9" ht="12.75">
      <c r="D108" s="10"/>
      <c r="E108" s="10"/>
      <c r="F108" s="10"/>
      <c r="G108" s="10"/>
      <c r="H108" s="10"/>
      <c r="I108" s="10"/>
    </row>
    <row r="109" spans="4:9" ht="12.75">
      <c r="D109" s="10"/>
      <c r="E109" s="10"/>
      <c r="F109" s="10"/>
      <c r="G109" s="10"/>
      <c r="H109" s="10"/>
      <c r="I109" s="10"/>
    </row>
    <row r="125" ht="12.75">
      <c r="D125" s="10"/>
    </row>
  </sheetData>
  <printOptions/>
  <pageMargins left="0.18" right="0.09" top="1" bottom="1" header="0.34" footer="0.5"/>
  <pageSetup horizontalDpi="200" verticalDpi="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5">
      <selection activeCell="A3" sqref="A3:J27"/>
    </sheetView>
  </sheetViews>
  <sheetFormatPr defaultColWidth="9.140625" defaultRowHeight="12.75"/>
  <cols>
    <col min="1" max="1" width="15.140625" style="10" customWidth="1"/>
    <col min="2" max="2" width="13.28125" style="10" customWidth="1"/>
    <col min="3" max="3" width="17.8515625" style="10" customWidth="1"/>
    <col min="4" max="4" width="15.28125" style="10" customWidth="1"/>
    <col min="5" max="5" width="13.7109375" style="10" customWidth="1"/>
    <col min="6" max="6" width="13.140625" style="10" customWidth="1"/>
    <col min="7" max="7" width="13.00390625" style="10" customWidth="1"/>
    <col min="8" max="8" width="13.7109375" style="10" customWidth="1"/>
    <col min="9" max="9" width="11.28125" style="10" customWidth="1"/>
    <col min="10" max="16384" width="9.140625" style="10" customWidth="1"/>
  </cols>
  <sheetData>
    <row r="1" spans="1:14" ht="14.25">
      <c r="A1" s="124"/>
      <c r="B1" s="124"/>
      <c r="C1" s="124"/>
      <c r="D1" s="124"/>
      <c r="E1" s="124"/>
      <c r="F1" s="124"/>
      <c r="G1" s="125"/>
      <c r="H1" s="126"/>
      <c r="I1" s="125"/>
      <c r="J1" s="127"/>
      <c r="K1" s="127"/>
      <c r="L1" s="128"/>
      <c r="M1" s="127"/>
      <c r="N1" s="127"/>
    </row>
    <row r="2" spans="1:14" ht="13.5" customHeight="1">
      <c r="A2" s="129"/>
      <c r="B2" s="129"/>
      <c r="C2" s="130"/>
      <c r="D2" s="138"/>
      <c r="E2" s="132"/>
      <c r="F2" s="132"/>
      <c r="G2" s="133"/>
      <c r="H2" s="134"/>
      <c r="I2" s="134"/>
      <c r="J2" s="139"/>
      <c r="K2" s="139"/>
      <c r="L2" s="139"/>
      <c r="M2" s="139"/>
      <c r="N2" s="139"/>
    </row>
    <row r="3" spans="1:14" ht="25.5">
      <c r="A3" s="94" t="s">
        <v>0</v>
      </c>
      <c r="B3" s="94" t="s">
        <v>1</v>
      </c>
      <c r="C3" s="94" t="s">
        <v>43</v>
      </c>
      <c r="D3" s="94" t="s">
        <v>4</v>
      </c>
      <c r="E3" s="94" t="s">
        <v>2</v>
      </c>
      <c r="F3" s="94" t="s">
        <v>3</v>
      </c>
      <c r="G3" s="95" t="s">
        <v>7</v>
      </c>
      <c r="H3" s="9"/>
      <c r="I3" s="9"/>
      <c r="J3" s="9"/>
      <c r="K3" s="135"/>
      <c r="L3" s="136"/>
      <c r="M3" s="135"/>
      <c r="N3" s="135"/>
    </row>
    <row r="4" spans="1:14" s="145" customFormat="1" ht="12.75">
      <c r="A4" s="140" t="s">
        <v>32</v>
      </c>
      <c r="B4" s="140" t="s">
        <v>31</v>
      </c>
      <c r="C4" s="141" t="s">
        <v>46</v>
      </c>
      <c r="D4" s="142" t="s">
        <v>16</v>
      </c>
      <c r="E4" s="143">
        <v>20</v>
      </c>
      <c r="F4" s="143" t="s">
        <v>17</v>
      </c>
      <c r="G4" s="144">
        <v>83.34716119402985</v>
      </c>
      <c r="I4" s="145" t="s">
        <v>86</v>
      </c>
      <c r="J4" s="145" t="s">
        <v>85</v>
      </c>
      <c r="K4" s="146"/>
      <c r="L4" s="147"/>
      <c r="M4" s="146"/>
      <c r="N4" s="146"/>
    </row>
    <row r="5" spans="1:14" s="145" customFormat="1" ht="12.75">
      <c r="A5" s="140" t="s">
        <v>32</v>
      </c>
      <c r="B5" s="140" t="s">
        <v>31</v>
      </c>
      <c r="C5" s="141" t="s">
        <v>46</v>
      </c>
      <c r="D5" s="142" t="s">
        <v>16</v>
      </c>
      <c r="E5" s="143">
        <v>20</v>
      </c>
      <c r="F5" s="143" t="s">
        <v>15</v>
      </c>
      <c r="G5" s="144">
        <v>89.83420895522389</v>
      </c>
      <c r="H5" s="145" t="s">
        <v>88</v>
      </c>
      <c r="I5" s="148">
        <f>G4</f>
        <v>83.34716119402985</v>
      </c>
      <c r="J5" s="148">
        <f>G5</f>
        <v>89.83420895522389</v>
      </c>
      <c r="K5" s="146"/>
      <c r="L5" s="147"/>
      <c r="M5" s="146"/>
      <c r="N5" s="146"/>
    </row>
    <row r="6" spans="1:14" s="145" customFormat="1" ht="12.75">
      <c r="A6" s="140" t="s">
        <v>33</v>
      </c>
      <c r="B6" s="140" t="s">
        <v>31</v>
      </c>
      <c r="C6" s="141" t="s">
        <v>46</v>
      </c>
      <c r="D6" s="142" t="s">
        <v>19</v>
      </c>
      <c r="E6" s="143">
        <v>20</v>
      </c>
      <c r="F6" s="143" t="s">
        <v>17</v>
      </c>
      <c r="G6" s="144">
        <v>83.47827000000001</v>
      </c>
      <c r="I6" s="145" t="s">
        <v>86</v>
      </c>
      <c r="J6" s="145" t="s">
        <v>85</v>
      </c>
      <c r="K6" s="146"/>
      <c r="L6" s="147"/>
      <c r="M6" s="146"/>
      <c r="N6" s="146"/>
    </row>
    <row r="7" spans="1:14" s="145" customFormat="1" ht="12.75">
      <c r="A7" s="140" t="s">
        <v>33</v>
      </c>
      <c r="B7" s="140" t="s">
        <v>31</v>
      </c>
      <c r="C7" s="141" t="s">
        <v>46</v>
      </c>
      <c r="D7" s="142" t="s">
        <v>19</v>
      </c>
      <c r="E7" s="143">
        <v>20</v>
      </c>
      <c r="F7" s="143" t="s">
        <v>15</v>
      </c>
      <c r="G7" s="144">
        <v>84.23759076923078</v>
      </c>
      <c r="H7" s="145" t="s">
        <v>88</v>
      </c>
      <c r="I7" s="148">
        <f>G6</f>
        <v>83.47827000000001</v>
      </c>
      <c r="J7" s="148">
        <f>G7</f>
        <v>84.23759076923078</v>
      </c>
      <c r="K7" s="146"/>
      <c r="L7" s="147"/>
      <c r="M7" s="146"/>
      <c r="N7" s="146"/>
    </row>
    <row r="8" spans="1:14" s="145" customFormat="1" ht="12.75">
      <c r="A8" s="140" t="s">
        <v>30</v>
      </c>
      <c r="B8" s="140" t="s">
        <v>31</v>
      </c>
      <c r="C8" s="141" t="s">
        <v>45</v>
      </c>
      <c r="D8" s="142" t="s">
        <v>79</v>
      </c>
      <c r="E8" s="143">
        <v>20</v>
      </c>
      <c r="F8" s="143" t="s">
        <v>17</v>
      </c>
      <c r="G8" s="144">
        <v>80.54529863013698</v>
      </c>
      <c r="I8" s="145" t="s">
        <v>86</v>
      </c>
      <c r="J8" s="145" t="s">
        <v>85</v>
      </c>
      <c r="K8" s="146"/>
      <c r="L8" s="147"/>
      <c r="M8" s="146"/>
      <c r="N8" s="146"/>
    </row>
    <row r="9" spans="1:14" s="145" customFormat="1" ht="12.75">
      <c r="A9" s="140" t="s">
        <v>30</v>
      </c>
      <c r="B9" s="140" t="s">
        <v>31</v>
      </c>
      <c r="C9" s="141" t="s">
        <v>45</v>
      </c>
      <c r="D9" s="149" t="s">
        <v>79</v>
      </c>
      <c r="E9" s="143">
        <v>20</v>
      </c>
      <c r="F9" s="143" t="s">
        <v>15</v>
      </c>
      <c r="G9" s="144">
        <v>81.09220535714286</v>
      </c>
      <c r="H9" s="145" t="s">
        <v>88</v>
      </c>
      <c r="I9" s="148">
        <f>G8</f>
        <v>80.54529863013698</v>
      </c>
      <c r="J9" s="148">
        <f>G9</f>
        <v>81.09220535714286</v>
      </c>
      <c r="K9" s="146"/>
      <c r="L9" s="147"/>
      <c r="M9" s="146"/>
      <c r="N9" s="146"/>
    </row>
    <row r="10" spans="1:14" s="155" customFormat="1" ht="12.75">
      <c r="A10" s="150" t="s">
        <v>13</v>
      </c>
      <c r="B10" s="150" t="s">
        <v>14</v>
      </c>
      <c r="C10" s="151" t="s">
        <v>47</v>
      </c>
      <c r="D10" s="152" t="s">
        <v>16</v>
      </c>
      <c r="E10" s="153">
        <v>22</v>
      </c>
      <c r="F10" s="153" t="s">
        <v>17</v>
      </c>
      <c r="G10" s="154">
        <v>76.68662307692308</v>
      </c>
      <c r="I10" s="155" t="s">
        <v>86</v>
      </c>
      <c r="J10" s="155" t="s">
        <v>85</v>
      </c>
      <c r="K10" s="156"/>
      <c r="L10" s="157"/>
      <c r="M10" s="157"/>
      <c r="N10" s="157"/>
    </row>
    <row r="11" spans="1:14" s="155" customFormat="1" ht="12.75">
      <c r="A11" s="150" t="s">
        <v>13</v>
      </c>
      <c r="B11" s="150" t="s">
        <v>14</v>
      </c>
      <c r="C11" s="151" t="s">
        <v>47</v>
      </c>
      <c r="D11" s="152" t="s">
        <v>16</v>
      </c>
      <c r="E11" s="153">
        <v>22</v>
      </c>
      <c r="F11" s="153" t="s">
        <v>15</v>
      </c>
      <c r="G11" s="154">
        <v>80.28955675675675</v>
      </c>
      <c r="H11" s="155" t="s">
        <v>88</v>
      </c>
      <c r="I11" s="158">
        <f>G10</f>
        <v>76.68662307692308</v>
      </c>
      <c r="J11" s="158">
        <f>G11</f>
        <v>80.28955675675675</v>
      </c>
      <c r="K11" s="156"/>
      <c r="L11" s="157"/>
      <c r="M11" s="157"/>
      <c r="N11" s="157"/>
    </row>
    <row r="12" spans="1:14" s="155" customFormat="1" ht="12.75">
      <c r="A12" s="150" t="s">
        <v>18</v>
      </c>
      <c r="B12" s="150" t="s">
        <v>14</v>
      </c>
      <c r="C12" s="151" t="s">
        <v>47</v>
      </c>
      <c r="D12" s="152" t="s">
        <v>19</v>
      </c>
      <c r="E12" s="153">
        <v>22</v>
      </c>
      <c r="F12" s="153" t="s">
        <v>17</v>
      </c>
      <c r="G12" s="154">
        <v>83.44016076923076</v>
      </c>
      <c r="I12" s="155" t="s">
        <v>86</v>
      </c>
      <c r="J12" s="155" t="s">
        <v>85</v>
      </c>
      <c r="K12" s="156"/>
      <c r="L12" s="157"/>
      <c r="M12" s="157"/>
      <c r="N12" s="157"/>
    </row>
    <row r="13" spans="1:14" s="155" customFormat="1" ht="12.75">
      <c r="A13" s="150" t="s">
        <v>18</v>
      </c>
      <c r="B13" s="150" t="s">
        <v>14</v>
      </c>
      <c r="C13" s="151" t="s">
        <v>47</v>
      </c>
      <c r="D13" s="152" t="s">
        <v>19</v>
      </c>
      <c r="E13" s="153">
        <v>22</v>
      </c>
      <c r="F13" s="153" t="s">
        <v>15</v>
      </c>
      <c r="G13" s="154">
        <v>73.0522831168831</v>
      </c>
      <c r="H13" s="155" t="s">
        <v>88</v>
      </c>
      <c r="I13" s="158">
        <f>G12</f>
        <v>83.44016076923076</v>
      </c>
      <c r="J13" s="158">
        <f>G13</f>
        <v>73.0522831168831</v>
      </c>
      <c r="K13" s="159"/>
      <c r="L13" s="157"/>
      <c r="M13" s="157"/>
      <c r="N13" s="157"/>
    </row>
    <row r="14" spans="1:14" s="155" customFormat="1" ht="12.75">
      <c r="A14" s="150" t="s">
        <v>20</v>
      </c>
      <c r="B14" s="150" t="s">
        <v>14</v>
      </c>
      <c r="C14" s="151" t="s">
        <v>47</v>
      </c>
      <c r="D14" s="160" t="s">
        <v>79</v>
      </c>
      <c r="E14" s="153">
        <v>22</v>
      </c>
      <c r="F14" s="153" t="s">
        <v>17</v>
      </c>
      <c r="G14" s="154">
        <v>80.1</v>
      </c>
      <c r="I14" s="155" t="s">
        <v>86</v>
      </c>
      <c r="J14" s="155" t="s">
        <v>85</v>
      </c>
      <c r="K14" s="156"/>
      <c r="L14" s="157"/>
      <c r="M14" s="157"/>
      <c r="N14" s="157"/>
    </row>
    <row r="15" spans="1:14" s="155" customFormat="1" ht="12.75">
      <c r="A15" s="150" t="s">
        <v>20</v>
      </c>
      <c r="B15" s="150" t="s">
        <v>14</v>
      </c>
      <c r="C15" s="151" t="s">
        <v>47</v>
      </c>
      <c r="D15" s="152" t="s">
        <v>79</v>
      </c>
      <c r="E15" s="153">
        <v>22</v>
      </c>
      <c r="F15" s="153" t="s">
        <v>15</v>
      </c>
      <c r="G15" s="154">
        <v>85.60712207792209</v>
      </c>
      <c r="H15" s="155" t="s">
        <v>88</v>
      </c>
      <c r="I15" s="158">
        <f>G14</f>
        <v>80.1</v>
      </c>
      <c r="J15" s="158">
        <f>G15</f>
        <v>85.60712207792209</v>
      </c>
      <c r="K15" s="156"/>
      <c r="L15" s="157"/>
      <c r="M15" s="157"/>
      <c r="N15" s="157"/>
    </row>
    <row r="16" spans="1:10" s="166" customFormat="1" ht="12.75">
      <c r="A16" s="161" t="s">
        <v>28</v>
      </c>
      <c r="B16" s="161" t="s">
        <v>27</v>
      </c>
      <c r="C16" s="162" t="s">
        <v>47</v>
      </c>
      <c r="D16" s="163" t="s">
        <v>16</v>
      </c>
      <c r="E16" s="164">
        <v>24</v>
      </c>
      <c r="F16" s="164" t="s">
        <v>17</v>
      </c>
      <c r="G16" s="165">
        <v>98.99677840909091</v>
      </c>
      <c r="I16" s="166" t="s">
        <v>86</v>
      </c>
      <c r="J16" s="166" t="s">
        <v>85</v>
      </c>
    </row>
    <row r="17" spans="1:10" s="166" customFormat="1" ht="12.75">
      <c r="A17" s="161" t="s">
        <v>28</v>
      </c>
      <c r="B17" s="161" t="s">
        <v>27</v>
      </c>
      <c r="C17" s="162" t="s">
        <v>47</v>
      </c>
      <c r="D17" s="163" t="s">
        <v>16</v>
      </c>
      <c r="E17" s="164">
        <v>24</v>
      </c>
      <c r="F17" s="164" t="s">
        <v>15</v>
      </c>
      <c r="G17" s="165">
        <v>98.39794239130434</v>
      </c>
      <c r="H17" s="166" t="s">
        <v>88</v>
      </c>
      <c r="I17" s="167">
        <f>G16</f>
        <v>98.99677840909091</v>
      </c>
      <c r="J17" s="167">
        <f>G17</f>
        <v>98.39794239130434</v>
      </c>
    </row>
    <row r="18" spans="1:10" s="166" customFormat="1" ht="12.75">
      <c r="A18" s="161" t="s">
        <v>29</v>
      </c>
      <c r="B18" s="161" t="s">
        <v>27</v>
      </c>
      <c r="C18" s="162" t="s">
        <v>47</v>
      </c>
      <c r="D18" s="168" t="s">
        <v>19</v>
      </c>
      <c r="E18" s="164">
        <v>24</v>
      </c>
      <c r="F18" s="164" t="s">
        <v>17</v>
      </c>
      <c r="G18" s="165">
        <v>92.8</v>
      </c>
      <c r="I18" s="166" t="s">
        <v>86</v>
      </c>
      <c r="J18" s="166" t="s">
        <v>85</v>
      </c>
    </row>
    <row r="19" spans="1:10" s="166" customFormat="1" ht="12.75">
      <c r="A19" s="161" t="s">
        <v>29</v>
      </c>
      <c r="B19" s="161" t="s">
        <v>27</v>
      </c>
      <c r="C19" s="162" t="s">
        <v>47</v>
      </c>
      <c r="D19" s="168" t="s">
        <v>19</v>
      </c>
      <c r="E19" s="164">
        <v>24</v>
      </c>
      <c r="F19" s="164" t="s">
        <v>15</v>
      </c>
      <c r="G19" s="165">
        <v>91.0807965909091</v>
      </c>
      <c r="H19" s="166" t="s">
        <v>88</v>
      </c>
      <c r="I19" s="167">
        <f>G18</f>
        <v>92.8</v>
      </c>
      <c r="J19" s="167">
        <f>G19</f>
        <v>91.0807965909091</v>
      </c>
    </row>
    <row r="20" spans="1:10" s="166" customFormat="1" ht="12.75">
      <c r="A20" s="161" t="s">
        <v>26</v>
      </c>
      <c r="B20" s="161" t="s">
        <v>27</v>
      </c>
      <c r="C20" s="162" t="s">
        <v>47</v>
      </c>
      <c r="D20" s="169" t="s">
        <v>79</v>
      </c>
      <c r="E20" s="164">
        <v>24</v>
      </c>
      <c r="F20" s="164" t="s">
        <v>17</v>
      </c>
      <c r="G20" s="165">
        <v>92.59213109756098</v>
      </c>
      <c r="I20" s="166" t="s">
        <v>86</v>
      </c>
      <c r="J20" s="166" t="s">
        <v>85</v>
      </c>
    </row>
    <row r="21" spans="1:10" s="166" customFormat="1" ht="12.75">
      <c r="A21" s="161" t="s">
        <v>26</v>
      </c>
      <c r="B21" s="161" t="s">
        <v>27</v>
      </c>
      <c r="C21" s="162" t="s">
        <v>47</v>
      </c>
      <c r="D21" s="168" t="s">
        <v>79</v>
      </c>
      <c r="E21" s="164">
        <v>24</v>
      </c>
      <c r="F21" s="164" t="s">
        <v>15</v>
      </c>
      <c r="G21" s="165">
        <v>94.6047945652174</v>
      </c>
      <c r="H21" s="166" t="s">
        <v>88</v>
      </c>
      <c r="I21" s="167">
        <f>G20</f>
        <v>92.59213109756098</v>
      </c>
      <c r="J21" s="167">
        <f>G21</f>
        <v>94.6047945652174</v>
      </c>
    </row>
    <row r="22" spans="1:10" s="175" customFormat="1" ht="12.75">
      <c r="A22" s="170" t="s">
        <v>24</v>
      </c>
      <c r="B22" s="170" t="s">
        <v>23</v>
      </c>
      <c r="C22" s="171" t="s">
        <v>45</v>
      </c>
      <c r="D22" s="172" t="s">
        <v>16</v>
      </c>
      <c r="E22" s="173">
        <v>26</v>
      </c>
      <c r="F22" s="173" t="s">
        <v>17</v>
      </c>
      <c r="G22" s="174">
        <v>87.7</v>
      </c>
      <c r="I22" s="175" t="s">
        <v>86</v>
      </c>
      <c r="J22" s="175" t="s">
        <v>85</v>
      </c>
    </row>
    <row r="23" spans="1:10" s="175" customFormat="1" ht="12.75">
      <c r="A23" s="170" t="s">
        <v>24</v>
      </c>
      <c r="B23" s="170" t="s">
        <v>23</v>
      </c>
      <c r="C23" s="171" t="s">
        <v>45</v>
      </c>
      <c r="D23" s="172" t="s">
        <v>16</v>
      </c>
      <c r="E23" s="173">
        <v>26</v>
      </c>
      <c r="F23" s="173" t="s">
        <v>15</v>
      </c>
      <c r="G23" s="174">
        <v>82.2</v>
      </c>
      <c r="H23" s="175" t="s">
        <v>88</v>
      </c>
      <c r="I23" s="176">
        <f>G22</f>
        <v>87.7</v>
      </c>
      <c r="J23" s="176">
        <f>G23</f>
        <v>82.2</v>
      </c>
    </row>
    <row r="24" spans="1:10" s="175" customFormat="1" ht="12.75">
      <c r="A24" s="170" t="s">
        <v>22</v>
      </c>
      <c r="B24" s="170" t="s">
        <v>23</v>
      </c>
      <c r="C24" s="171" t="s">
        <v>48</v>
      </c>
      <c r="D24" s="172" t="s">
        <v>19</v>
      </c>
      <c r="E24" s="173">
        <v>26</v>
      </c>
      <c r="F24" s="173" t="s">
        <v>17</v>
      </c>
      <c r="G24" s="177">
        <v>88.1</v>
      </c>
      <c r="I24" s="175" t="s">
        <v>86</v>
      </c>
      <c r="J24" s="175" t="s">
        <v>85</v>
      </c>
    </row>
    <row r="25" spans="1:10" s="175" customFormat="1" ht="12.75">
      <c r="A25" s="170" t="s">
        <v>22</v>
      </c>
      <c r="B25" s="170" t="s">
        <v>23</v>
      </c>
      <c r="C25" s="171" t="s">
        <v>48</v>
      </c>
      <c r="D25" s="172" t="s">
        <v>19</v>
      </c>
      <c r="E25" s="173">
        <v>26</v>
      </c>
      <c r="F25" s="173" t="s">
        <v>15</v>
      </c>
      <c r="G25" s="174">
        <v>98.4</v>
      </c>
      <c r="H25" s="175" t="s">
        <v>88</v>
      </c>
      <c r="I25" s="176">
        <f>G24</f>
        <v>88.1</v>
      </c>
      <c r="J25" s="176">
        <f>G25</f>
        <v>98.4</v>
      </c>
    </row>
    <row r="26" spans="1:10" s="175" customFormat="1" ht="12.75">
      <c r="A26" s="170" t="s">
        <v>25</v>
      </c>
      <c r="B26" s="170" t="s">
        <v>23</v>
      </c>
      <c r="C26" s="171" t="s">
        <v>45</v>
      </c>
      <c r="D26" s="178" t="s">
        <v>79</v>
      </c>
      <c r="E26" s="173">
        <v>26</v>
      </c>
      <c r="F26" s="173" t="s">
        <v>17</v>
      </c>
      <c r="G26" s="174">
        <v>80</v>
      </c>
      <c r="I26" s="175" t="s">
        <v>86</v>
      </c>
      <c r="J26" s="175" t="s">
        <v>85</v>
      </c>
    </row>
    <row r="27" spans="1:10" s="175" customFormat="1" ht="12.75">
      <c r="A27" s="170" t="s">
        <v>25</v>
      </c>
      <c r="B27" s="170" t="s">
        <v>23</v>
      </c>
      <c r="C27" s="171" t="s">
        <v>45</v>
      </c>
      <c r="D27" s="178" t="s">
        <v>79</v>
      </c>
      <c r="E27" s="173">
        <v>26</v>
      </c>
      <c r="F27" s="173" t="s">
        <v>15</v>
      </c>
      <c r="G27" s="174">
        <v>84.2</v>
      </c>
      <c r="H27" s="175" t="s">
        <v>88</v>
      </c>
      <c r="I27" s="176">
        <f>G26</f>
        <v>80</v>
      </c>
      <c r="J27" s="176">
        <f>G27</f>
        <v>84.2</v>
      </c>
    </row>
    <row r="28" spans="1:10" ht="12.75">
      <c r="A28" s="129"/>
      <c r="B28" s="129"/>
      <c r="C28" s="130"/>
      <c r="D28" s="137"/>
      <c r="E28" s="132"/>
      <c r="F28" s="132"/>
      <c r="G28" s="134"/>
      <c r="I28" s="80"/>
      <c r="J28" s="80"/>
    </row>
    <row r="29" spans="1:7" ht="12.75">
      <c r="A29" s="129"/>
      <c r="B29" s="129"/>
      <c r="C29" s="130"/>
      <c r="D29" s="138"/>
      <c r="E29" s="132"/>
      <c r="F29" s="132"/>
      <c r="G29" s="134"/>
    </row>
    <row r="30" spans="1:10" ht="12.75">
      <c r="A30" s="129"/>
      <c r="B30" s="129"/>
      <c r="C30" s="130"/>
      <c r="D30" s="137"/>
      <c r="E30" s="132"/>
      <c r="F30" s="132"/>
      <c r="G30" s="134"/>
      <c r="I30" s="80"/>
      <c r="J30" s="80"/>
    </row>
    <row r="31" spans="1:7" ht="12.75">
      <c r="A31" s="129"/>
      <c r="B31" s="129"/>
      <c r="C31" s="130"/>
      <c r="D31" s="131"/>
      <c r="E31" s="132"/>
      <c r="F31" s="132"/>
      <c r="G31" s="134"/>
    </row>
    <row r="32" spans="1:10" ht="12.75">
      <c r="A32" s="129"/>
      <c r="B32" s="129"/>
      <c r="C32" s="130"/>
      <c r="D32" s="131"/>
      <c r="E32" s="132"/>
      <c r="F32" s="132"/>
      <c r="G32" s="134"/>
      <c r="I32" s="80"/>
      <c r="J32" s="80"/>
    </row>
    <row r="33" spans="1:7" ht="12.75">
      <c r="A33" s="129"/>
      <c r="B33" s="129"/>
      <c r="C33" s="130"/>
      <c r="D33" s="137"/>
      <c r="E33" s="132"/>
      <c r="F33" s="132"/>
      <c r="G33" s="134"/>
    </row>
    <row r="34" spans="1:10" ht="12.75">
      <c r="A34" s="129"/>
      <c r="B34" s="129"/>
      <c r="C34" s="130"/>
      <c r="D34" s="137"/>
      <c r="E34" s="132"/>
      <c r="F34" s="132"/>
      <c r="G34" s="134"/>
      <c r="I34" s="80"/>
      <c r="J34" s="80"/>
    </row>
    <row r="35" spans="1:7" ht="12.75">
      <c r="A35" s="129"/>
      <c r="B35" s="129"/>
      <c r="C35" s="130"/>
      <c r="D35" s="138"/>
      <c r="E35" s="132"/>
      <c r="F35" s="132"/>
      <c r="G35" s="134"/>
    </row>
    <row r="36" spans="1:10" ht="12.75">
      <c r="A36" s="129"/>
      <c r="B36" s="129"/>
      <c r="C36" s="130"/>
      <c r="D36" s="137"/>
      <c r="E36" s="132"/>
      <c r="F36" s="132"/>
      <c r="G36" s="134"/>
      <c r="I36" s="80"/>
      <c r="J36" s="80"/>
    </row>
    <row r="37" spans="1:7" ht="12.75">
      <c r="A37" s="129"/>
      <c r="B37" s="129"/>
      <c r="C37" s="130"/>
      <c r="D37" s="137"/>
      <c r="E37" s="132"/>
      <c r="F37" s="132"/>
      <c r="G37" s="134"/>
    </row>
    <row r="38" spans="1:10" ht="12.75">
      <c r="A38" s="129"/>
      <c r="B38" s="129"/>
      <c r="C38" s="130"/>
      <c r="D38" s="137"/>
      <c r="E38" s="132"/>
      <c r="F38" s="132"/>
      <c r="G38" s="134"/>
      <c r="I38" s="80"/>
      <c r="J38" s="80"/>
    </row>
    <row r="39" spans="1:7" ht="12.75">
      <c r="A39" s="129"/>
      <c r="B39" s="129"/>
      <c r="C39" s="130"/>
      <c r="D39" s="137"/>
      <c r="E39" s="132"/>
      <c r="F39" s="132"/>
      <c r="G39" s="133"/>
    </row>
    <row r="40" spans="1:10" ht="12.75">
      <c r="A40" s="129"/>
      <c r="B40" s="129"/>
      <c r="C40" s="130"/>
      <c r="D40" s="137"/>
      <c r="E40" s="132"/>
      <c r="F40" s="132"/>
      <c r="G40" s="134"/>
      <c r="I40" s="80"/>
      <c r="J40" s="80"/>
    </row>
    <row r="41" spans="1:7" ht="12.75">
      <c r="A41" s="129"/>
      <c r="B41" s="129"/>
      <c r="C41" s="130"/>
      <c r="D41" s="138"/>
      <c r="E41" s="132"/>
      <c r="F41" s="132"/>
      <c r="G41" s="134"/>
    </row>
    <row r="42" spans="1:10" ht="12.75">
      <c r="A42" s="129"/>
      <c r="B42" s="129"/>
      <c r="C42" s="130"/>
      <c r="D42" s="138"/>
      <c r="E42" s="132"/>
      <c r="F42" s="132"/>
      <c r="G42" s="134"/>
      <c r="I42" s="80"/>
      <c r="J42" s="80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5"/>
  <sheetViews>
    <sheetView workbookViewId="0" topLeftCell="J145">
      <selection activeCell="D85" sqref="D85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3.140625" style="17" customWidth="1"/>
    <col min="5" max="5" width="10.00390625" style="17" customWidth="1"/>
    <col min="6" max="6" width="6.00390625" style="17" customWidth="1"/>
    <col min="7" max="7" width="8.140625" style="15" customWidth="1"/>
    <col min="8" max="8" width="8.28125" style="15" customWidth="1"/>
    <col min="9" max="9" width="9.140625" style="15" customWidth="1"/>
    <col min="10" max="10" width="8.8515625" style="17" customWidth="1"/>
    <col min="11" max="11" width="7.57421875" style="17" customWidth="1"/>
    <col min="12" max="12" width="8.8515625" style="17" customWidth="1"/>
    <col min="13" max="13" width="7.421875" style="17" customWidth="1"/>
    <col min="14" max="14" width="8.140625" style="17" customWidth="1"/>
    <col min="15" max="15" width="7.57421875" style="15" customWidth="1"/>
    <col min="16" max="16" width="7.421875" style="15" customWidth="1"/>
    <col min="17" max="16384" width="9.140625" style="17" customWidth="1"/>
  </cols>
  <sheetData>
    <row r="1" spans="1:16" ht="30.75" customHeight="1">
      <c r="A1" s="84" t="s">
        <v>0</v>
      </c>
      <c r="B1" s="84" t="s">
        <v>1</v>
      </c>
      <c r="C1" s="84" t="s">
        <v>43</v>
      </c>
      <c r="D1" s="84" t="s">
        <v>56</v>
      </c>
      <c r="E1" s="84" t="s">
        <v>3</v>
      </c>
      <c r="F1" s="84" t="s">
        <v>2</v>
      </c>
      <c r="G1" s="85" t="s">
        <v>83</v>
      </c>
      <c r="H1" s="86" t="s">
        <v>6</v>
      </c>
      <c r="I1" s="85" t="s">
        <v>7</v>
      </c>
      <c r="J1" s="87" t="s">
        <v>68</v>
      </c>
      <c r="K1" s="87" t="s">
        <v>9</v>
      </c>
      <c r="L1" s="87" t="s">
        <v>10</v>
      </c>
      <c r="M1" s="87" t="s">
        <v>11</v>
      </c>
      <c r="N1" s="87" t="s">
        <v>70</v>
      </c>
      <c r="O1" s="86" t="s">
        <v>58</v>
      </c>
      <c r="P1" s="84" t="s">
        <v>44</v>
      </c>
    </row>
    <row r="2" spans="1:16" s="30" customFormat="1" ht="15" customHeight="1">
      <c r="A2" s="22" t="s">
        <v>13</v>
      </c>
      <c r="B2" s="22" t="s">
        <v>14</v>
      </c>
      <c r="C2" s="23" t="s">
        <v>47</v>
      </c>
      <c r="D2" s="25" t="s">
        <v>16</v>
      </c>
      <c r="E2" s="26" t="s">
        <v>15</v>
      </c>
      <c r="F2" s="26">
        <v>14</v>
      </c>
      <c r="G2" s="27">
        <v>16.8</v>
      </c>
      <c r="H2" s="28">
        <v>13.085258699999999</v>
      </c>
      <c r="I2" s="28">
        <v>77.88844464285714</v>
      </c>
      <c r="J2" s="29">
        <v>14.993269230769238</v>
      </c>
      <c r="K2" s="29">
        <v>14.281130769230769</v>
      </c>
      <c r="L2" s="29">
        <v>11.123350633566345</v>
      </c>
      <c r="M2" s="29">
        <v>9.544460565734132</v>
      </c>
      <c r="N2" s="29">
        <v>8.9433974943247</v>
      </c>
      <c r="O2" s="27">
        <v>15.2</v>
      </c>
      <c r="P2" s="24">
        <v>13.2</v>
      </c>
    </row>
    <row r="3" spans="1:16" ht="15" customHeight="1">
      <c r="A3" s="11" t="s">
        <v>13</v>
      </c>
      <c r="B3" s="11" t="s">
        <v>14</v>
      </c>
      <c r="C3" s="12" t="s">
        <v>47</v>
      </c>
      <c r="D3" s="14" t="s">
        <v>16</v>
      </c>
      <c r="E3" s="16" t="s">
        <v>17</v>
      </c>
      <c r="F3" s="16">
        <v>14</v>
      </c>
      <c r="G3" s="15">
        <v>12.1</v>
      </c>
      <c r="H3" s="31">
        <v>9.969261</v>
      </c>
      <c r="I3" s="31">
        <v>59.340839285714274</v>
      </c>
      <c r="J3" s="29">
        <v>17.259021615472136</v>
      </c>
      <c r="K3" s="29">
        <v>10.011658384527871</v>
      </c>
      <c r="L3" s="29">
        <v>8.248664089107166</v>
      </c>
      <c r="M3" s="29">
        <v>7.367166941396813</v>
      </c>
      <c r="N3" s="29">
        <v>6.63209172993541</v>
      </c>
      <c r="O3" s="15">
        <v>13.2</v>
      </c>
      <c r="P3" s="24">
        <v>13.2</v>
      </c>
    </row>
    <row r="4" spans="1:16" ht="15" customHeight="1">
      <c r="A4" s="11" t="s">
        <v>20</v>
      </c>
      <c r="B4" s="11" t="s">
        <v>14</v>
      </c>
      <c r="C4" s="12" t="s">
        <v>47</v>
      </c>
      <c r="D4" s="14" t="s">
        <v>84</v>
      </c>
      <c r="E4" s="16" t="s">
        <v>15</v>
      </c>
      <c r="F4" s="16">
        <v>14</v>
      </c>
      <c r="G4" s="15">
        <v>15.3</v>
      </c>
      <c r="H4" s="31">
        <v>14.0674744</v>
      </c>
      <c r="I4" s="31">
        <v>91.944277124183</v>
      </c>
      <c r="J4" s="29">
        <v>16.236127508854782</v>
      </c>
      <c r="K4" s="29">
        <v>12.81587249114522</v>
      </c>
      <c r="L4" s="29">
        <v>11.783461319140494</v>
      </c>
      <c r="M4" s="29">
        <v>11.267255733138132</v>
      </c>
      <c r="N4" s="29">
        <v>9.474139754082811</v>
      </c>
      <c r="O4" s="15">
        <v>13.2</v>
      </c>
      <c r="P4" s="13">
        <v>13.4</v>
      </c>
    </row>
    <row r="5" spans="1:16" ht="15" customHeight="1">
      <c r="A5" s="11" t="s">
        <v>20</v>
      </c>
      <c r="B5" s="11" t="s">
        <v>14</v>
      </c>
      <c r="C5" s="12" t="s">
        <v>47</v>
      </c>
      <c r="D5" s="14" t="s">
        <v>84</v>
      </c>
      <c r="E5" s="16" t="s">
        <v>17</v>
      </c>
      <c r="F5" s="16">
        <v>14</v>
      </c>
      <c r="G5" s="15">
        <v>17.3</v>
      </c>
      <c r="H5" s="31">
        <v>15.1851634</v>
      </c>
      <c r="I5" s="31">
        <v>96.72078598726115</v>
      </c>
      <c r="J5" s="29">
        <v>17.14623941958888</v>
      </c>
      <c r="K5" s="29">
        <v>14.333700580411126</v>
      </c>
      <c r="L5" s="29">
        <v>12.581478927180216</v>
      </c>
      <c r="M5" s="29">
        <v>11.705368100564762</v>
      </c>
      <c r="N5" s="29">
        <v>10.115761951501682</v>
      </c>
      <c r="O5" s="15">
        <v>10.2</v>
      </c>
      <c r="P5" s="13">
        <v>13.4</v>
      </c>
    </row>
    <row r="6" spans="1:16" ht="15" customHeight="1">
      <c r="A6" s="11" t="s">
        <v>18</v>
      </c>
      <c r="B6" s="11" t="s">
        <v>14</v>
      </c>
      <c r="C6" s="12" t="s">
        <v>47</v>
      </c>
      <c r="D6" s="14" t="s">
        <v>19</v>
      </c>
      <c r="E6" s="16" t="s">
        <v>15</v>
      </c>
      <c r="F6" s="16">
        <v>14</v>
      </c>
      <c r="G6" s="15">
        <v>15.1</v>
      </c>
      <c r="H6" s="31">
        <v>14.656145400000002</v>
      </c>
      <c r="I6" s="31">
        <v>97.06056556291392</v>
      </c>
      <c r="J6" s="29">
        <v>13.978798586572442</v>
      </c>
      <c r="K6" s="29">
        <v>12.989201413427562</v>
      </c>
      <c r="L6" s="29">
        <v>12.607392353978799</v>
      </c>
      <c r="M6" s="29">
        <v>12.416487824254418</v>
      </c>
      <c r="N6" s="29">
        <v>10.136596867520643</v>
      </c>
      <c r="O6" s="15">
        <v>13.8</v>
      </c>
      <c r="P6" s="24">
        <v>13.2</v>
      </c>
    </row>
    <row r="7" spans="1:16" ht="15" customHeight="1">
      <c r="A7" s="11" t="s">
        <v>18</v>
      </c>
      <c r="B7" s="11" t="s">
        <v>14</v>
      </c>
      <c r="C7" s="12" t="s">
        <v>47</v>
      </c>
      <c r="D7" s="14" t="s">
        <v>19</v>
      </c>
      <c r="E7" s="16" t="s">
        <v>17</v>
      </c>
      <c r="F7" s="16">
        <v>14</v>
      </c>
      <c r="G7" s="15">
        <v>16.8</v>
      </c>
      <c r="H7" s="31">
        <v>11.250051599999999</v>
      </c>
      <c r="I7" s="31">
        <v>65.02919999999999</v>
      </c>
      <c r="J7" s="29">
        <v>15.089423076923072</v>
      </c>
      <c r="K7" s="29">
        <v>14.264976923076926</v>
      </c>
      <c r="L7" s="29">
        <v>9.552483717703847</v>
      </c>
      <c r="M7" s="29">
        <v>7.196237115017308</v>
      </c>
      <c r="N7" s="29">
        <v>7.680388918756862</v>
      </c>
      <c r="O7" s="15">
        <v>11.4</v>
      </c>
      <c r="P7" s="24">
        <v>13.2</v>
      </c>
    </row>
    <row r="8" spans="1:16" ht="15" customHeight="1">
      <c r="A8" s="11" t="s">
        <v>13</v>
      </c>
      <c r="B8" s="11" t="s">
        <v>14</v>
      </c>
      <c r="C8" s="12" t="s">
        <v>47</v>
      </c>
      <c r="D8" s="25" t="s">
        <v>16</v>
      </c>
      <c r="E8" s="16" t="s">
        <v>15</v>
      </c>
      <c r="F8" s="27">
        <v>16</v>
      </c>
      <c r="G8" s="15">
        <v>18.2</v>
      </c>
      <c r="H8" s="31">
        <v>15.0000048</v>
      </c>
      <c r="I8" s="31">
        <v>82.41760879120878</v>
      </c>
      <c r="J8" s="29">
        <v>17.127970660146694</v>
      </c>
      <c r="K8" s="29">
        <v>15.082709339853302</v>
      </c>
      <c r="L8" s="29">
        <v>12.430808378835403</v>
      </c>
      <c r="M8" s="29">
        <v>11.104857898326454</v>
      </c>
      <c r="N8" s="29">
        <v>9.994619802078716</v>
      </c>
      <c r="O8" s="15">
        <v>11.8</v>
      </c>
      <c r="P8" s="24">
        <v>13.2</v>
      </c>
    </row>
    <row r="9" spans="1:16" ht="15" customHeight="1">
      <c r="A9" s="11" t="s">
        <v>13</v>
      </c>
      <c r="B9" s="11" t="s">
        <v>14</v>
      </c>
      <c r="C9" s="12" t="s">
        <v>47</v>
      </c>
      <c r="D9" s="14" t="s">
        <v>16</v>
      </c>
      <c r="E9" s="16" t="s">
        <v>17</v>
      </c>
      <c r="F9" s="27">
        <v>16</v>
      </c>
      <c r="G9" s="15">
        <v>15.7</v>
      </c>
      <c r="H9" s="31">
        <v>12.7336894</v>
      </c>
      <c r="I9" s="31">
        <v>81.10630191082802</v>
      </c>
      <c r="J9" s="29">
        <v>17.82678529062871</v>
      </c>
      <c r="K9" s="29">
        <v>12.90119470937129</v>
      </c>
      <c r="L9" s="29">
        <v>10.463681931086452</v>
      </c>
      <c r="M9" s="29">
        <v>9.244925541944031</v>
      </c>
      <c r="N9" s="29">
        <v>8.413010597858454</v>
      </c>
      <c r="O9" s="15">
        <v>15.8</v>
      </c>
      <c r="P9" s="24">
        <v>13.2</v>
      </c>
    </row>
    <row r="10" spans="1:16" ht="15" customHeight="1">
      <c r="A10" s="11" t="s">
        <v>20</v>
      </c>
      <c r="B10" s="11" t="s">
        <v>14</v>
      </c>
      <c r="C10" s="12" t="s">
        <v>47</v>
      </c>
      <c r="D10" s="14" t="s">
        <v>84</v>
      </c>
      <c r="E10" s="16" t="s">
        <v>15</v>
      </c>
      <c r="F10" s="27">
        <v>16</v>
      </c>
      <c r="G10" s="15">
        <v>17.7</v>
      </c>
      <c r="H10" s="31">
        <v>15.316380800000001</v>
      </c>
      <c r="I10" s="31">
        <v>86.53322485875708</v>
      </c>
      <c r="J10" s="29">
        <v>14.19958687727825</v>
      </c>
      <c r="K10" s="29">
        <v>15.18667312272175</v>
      </c>
      <c r="L10" s="29">
        <v>13.141518001849235</v>
      </c>
      <c r="M10" s="29">
        <v>12.118940441412978</v>
      </c>
      <c r="N10" s="29">
        <v>10.5660446246024</v>
      </c>
      <c r="O10" s="15">
        <v>12.2</v>
      </c>
      <c r="P10" s="13">
        <v>13.4</v>
      </c>
    </row>
    <row r="11" spans="1:16" ht="15" customHeight="1">
      <c r="A11" s="11" t="s">
        <v>20</v>
      </c>
      <c r="B11" s="11" t="s">
        <v>14</v>
      </c>
      <c r="C11" s="12" t="s">
        <v>47</v>
      </c>
      <c r="D11" s="14" t="s">
        <v>84</v>
      </c>
      <c r="E11" s="16" t="s">
        <v>17</v>
      </c>
      <c r="F11" s="27">
        <v>16</v>
      </c>
      <c r="G11" s="15">
        <v>17.6</v>
      </c>
      <c r="H11" s="31">
        <v>14.83154</v>
      </c>
      <c r="I11" s="31">
        <v>84.27011363636363</v>
      </c>
      <c r="J11" s="29">
        <v>16.292038834951448</v>
      </c>
      <c r="K11" s="29">
        <v>14.732601165048544</v>
      </c>
      <c r="L11" s="29">
        <v>12.41517974337864</v>
      </c>
      <c r="M11" s="29">
        <v>11.256469032543688</v>
      </c>
      <c r="N11" s="29">
        <v>9.982054065028054</v>
      </c>
      <c r="O11" s="15">
        <v>13.2</v>
      </c>
      <c r="P11" s="13">
        <v>13.4</v>
      </c>
    </row>
    <row r="12" spans="1:16" ht="15" customHeight="1">
      <c r="A12" s="11" t="s">
        <v>18</v>
      </c>
      <c r="B12" s="11" t="s">
        <v>14</v>
      </c>
      <c r="C12" s="12" t="s">
        <v>47</v>
      </c>
      <c r="D12" s="14" t="s">
        <v>19</v>
      </c>
      <c r="E12" s="16" t="s">
        <v>15</v>
      </c>
      <c r="F12" s="27">
        <v>16</v>
      </c>
      <c r="G12" s="15">
        <v>17.8</v>
      </c>
      <c r="H12" s="31">
        <v>14.8533516</v>
      </c>
      <c r="I12" s="31">
        <v>83.44579550561797</v>
      </c>
      <c r="J12" s="29">
        <v>18.577372262773725</v>
      </c>
      <c r="K12" s="29">
        <v>14.493227737226277</v>
      </c>
      <c r="L12" s="29">
        <v>12.093989179769343</v>
      </c>
      <c r="M12" s="29">
        <v>10.894369901040875</v>
      </c>
      <c r="N12" s="29">
        <v>9.723810395794448</v>
      </c>
      <c r="O12" s="15">
        <v>10</v>
      </c>
      <c r="P12" s="24">
        <v>13.2</v>
      </c>
    </row>
    <row r="13" spans="1:16" ht="15" customHeight="1">
      <c r="A13" s="11" t="s">
        <v>18</v>
      </c>
      <c r="B13" s="11" t="s">
        <v>14</v>
      </c>
      <c r="C13" s="12" t="s">
        <v>47</v>
      </c>
      <c r="D13" s="14" t="s">
        <v>19</v>
      </c>
      <c r="E13" s="16" t="s">
        <v>17</v>
      </c>
      <c r="F13" s="27">
        <v>16</v>
      </c>
      <c r="G13" s="15">
        <v>15</v>
      </c>
      <c r="H13" s="31">
        <v>11.6569568</v>
      </c>
      <c r="I13" s="31">
        <v>77.71304533333333</v>
      </c>
      <c r="J13" s="29">
        <v>16.190588235294125</v>
      </c>
      <c r="K13" s="29">
        <v>12.57141176470588</v>
      </c>
      <c r="L13" s="29">
        <v>9.769626923745882</v>
      </c>
      <c r="M13" s="29">
        <v>8.368734503265884</v>
      </c>
      <c r="N13" s="29">
        <v>7.854976421102217</v>
      </c>
      <c r="O13" s="15">
        <v>13</v>
      </c>
      <c r="P13" s="24">
        <v>13.2</v>
      </c>
    </row>
    <row r="14" spans="1:16" ht="15" customHeight="1">
      <c r="A14" s="11" t="s">
        <v>13</v>
      </c>
      <c r="B14" s="11" t="s">
        <v>14</v>
      </c>
      <c r="C14" s="12" t="s">
        <v>47</v>
      </c>
      <c r="D14" s="25" t="s">
        <v>16</v>
      </c>
      <c r="E14" s="16" t="s">
        <v>15</v>
      </c>
      <c r="F14" s="15">
        <v>18</v>
      </c>
      <c r="G14" s="15">
        <v>16.8</v>
      </c>
      <c r="H14" s="31">
        <v>14.6333607</v>
      </c>
      <c r="I14" s="31">
        <v>87.1033375</v>
      </c>
      <c r="J14" s="29">
        <v>21.23711538461539</v>
      </c>
      <c r="K14" s="29">
        <v>13.232164615384615</v>
      </c>
      <c r="L14" s="29">
        <v>11.525657003494038</v>
      </c>
      <c r="M14" s="29">
        <v>10.67240319754875</v>
      </c>
      <c r="N14" s="29">
        <v>9.266859902306765</v>
      </c>
      <c r="O14" s="15">
        <v>15.8</v>
      </c>
      <c r="P14" s="24">
        <v>13.2</v>
      </c>
    </row>
    <row r="15" spans="1:16" ht="15" customHeight="1">
      <c r="A15" s="11" t="s">
        <v>13</v>
      </c>
      <c r="B15" s="11" t="s">
        <v>14</v>
      </c>
      <c r="C15" s="12" t="s">
        <v>47</v>
      </c>
      <c r="D15" s="14" t="s">
        <v>16</v>
      </c>
      <c r="E15" s="16" t="s">
        <v>17</v>
      </c>
      <c r="F15" s="15">
        <v>18</v>
      </c>
      <c r="G15" s="15">
        <v>14.9</v>
      </c>
      <c r="H15" s="31">
        <v>11.5387908</v>
      </c>
      <c r="I15" s="31">
        <v>77.44154899328858</v>
      </c>
      <c r="J15" s="29">
        <v>14.159388954171561</v>
      </c>
      <c r="K15" s="29">
        <v>12.790251045828438</v>
      </c>
      <c r="L15" s="29">
        <v>9.904968530019834</v>
      </c>
      <c r="M15" s="29">
        <v>8.462327272115534</v>
      </c>
      <c r="N15" s="29">
        <v>7.9637937929807725</v>
      </c>
      <c r="O15" s="15">
        <v>14</v>
      </c>
      <c r="P15" s="24">
        <v>13.2</v>
      </c>
    </row>
    <row r="16" spans="1:16" ht="15" customHeight="1">
      <c r="A16" s="11" t="s">
        <v>20</v>
      </c>
      <c r="B16" s="11" t="s">
        <v>14</v>
      </c>
      <c r="C16" s="12" t="s">
        <v>47</v>
      </c>
      <c r="D16" s="14" t="s">
        <v>84</v>
      </c>
      <c r="E16" s="16" t="s">
        <v>15</v>
      </c>
      <c r="F16" s="15">
        <v>18</v>
      </c>
      <c r="G16" s="15">
        <v>17.6</v>
      </c>
      <c r="H16" s="31">
        <v>15.009032199999998</v>
      </c>
      <c r="I16" s="31">
        <v>85.27859204545453</v>
      </c>
      <c r="J16" s="29">
        <v>15.310679611650494</v>
      </c>
      <c r="K16" s="29">
        <v>14.905320388349514</v>
      </c>
      <c r="L16" s="29">
        <v>12.711047367048542</v>
      </c>
      <c r="M16" s="29">
        <v>11.613910856398055</v>
      </c>
      <c r="N16" s="29">
        <v>10.219937581546567</v>
      </c>
      <c r="O16" s="15">
        <v>14.6</v>
      </c>
      <c r="P16" s="13">
        <v>13.4</v>
      </c>
    </row>
    <row r="17" spans="1:16" ht="15" customHeight="1">
      <c r="A17" s="11" t="s">
        <v>20</v>
      </c>
      <c r="B17" s="11" t="s">
        <v>14</v>
      </c>
      <c r="C17" s="12" t="s">
        <v>47</v>
      </c>
      <c r="D17" s="14" t="s">
        <v>84</v>
      </c>
      <c r="E17" s="16" t="s">
        <v>17</v>
      </c>
      <c r="F17" s="15">
        <v>18</v>
      </c>
      <c r="G17" s="15">
        <v>17.8</v>
      </c>
      <c r="H17" s="31">
        <v>15.0768564</v>
      </c>
      <c r="I17" s="31">
        <v>84.70144044943821</v>
      </c>
      <c r="J17" s="29">
        <v>15.91566909975669</v>
      </c>
      <c r="K17" s="29">
        <v>14.96701090024331</v>
      </c>
      <c r="L17" s="29">
        <v>12.677273824730511</v>
      </c>
      <c r="M17" s="29">
        <v>11.532405286974111</v>
      </c>
      <c r="N17" s="29">
        <v>10.192782974657698</v>
      </c>
      <c r="O17" s="15">
        <v>14</v>
      </c>
      <c r="P17" s="13">
        <v>13.4</v>
      </c>
    </row>
    <row r="18" spans="1:16" ht="15" customHeight="1">
      <c r="A18" s="11" t="s">
        <v>18</v>
      </c>
      <c r="B18" s="11" t="s">
        <v>14</v>
      </c>
      <c r="C18" s="12" t="s">
        <v>47</v>
      </c>
      <c r="D18" s="14" t="s">
        <v>19</v>
      </c>
      <c r="E18" s="16" t="s">
        <v>15</v>
      </c>
      <c r="F18" s="15">
        <v>18</v>
      </c>
      <c r="G18" s="15">
        <v>17.4</v>
      </c>
      <c r="H18" s="31">
        <v>14.9745282</v>
      </c>
      <c r="I18" s="31">
        <v>86.06050689655174</v>
      </c>
      <c r="J18" s="29">
        <v>14.394866828087164</v>
      </c>
      <c r="K18" s="29">
        <v>14.895293171912831</v>
      </c>
      <c r="L18" s="29">
        <v>12.818964807475643</v>
      </c>
      <c r="M18" s="29">
        <v>11.780800625257049</v>
      </c>
      <c r="N18" s="29">
        <v>10.306705372844739</v>
      </c>
      <c r="O18" s="15">
        <v>15</v>
      </c>
      <c r="P18" s="24">
        <v>13.2</v>
      </c>
    </row>
    <row r="19" spans="1:16" ht="15" customHeight="1">
      <c r="A19" s="11" t="s">
        <v>18</v>
      </c>
      <c r="B19" s="11" t="s">
        <v>14</v>
      </c>
      <c r="C19" s="12" t="s">
        <v>47</v>
      </c>
      <c r="D19" s="14" t="s">
        <v>19</v>
      </c>
      <c r="E19" s="16" t="s">
        <v>17</v>
      </c>
      <c r="F19" s="15">
        <v>18</v>
      </c>
      <c r="G19" s="15">
        <v>16.5</v>
      </c>
      <c r="H19" s="31">
        <v>13.5645342</v>
      </c>
      <c r="I19" s="31">
        <v>82.20929818181818</v>
      </c>
      <c r="J19" s="29">
        <v>17.71748502994012</v>
      </c>
      <c r="K19" s="29">
        <v>13.57661497005988</v>
      </c>
      <c r="L19" s="29">
        <v>11.161239883733893</v>
      </c>
      <c r="M19" s="29">
        <v>9.9535523405709</v>
      </c>
      <c r="N19" s="29">
        <v>8.973861213052377</v>
      </c>
      <c r="O19" s="15">
        <v>17.2</v>
      </c>
      <c r="P19" s="24">
        <v>13.2</v>
      </c>
    </row>
    <row r="20" spans="1:16" ht="15" customHeight="1">
      <c r="A20" s="11" t="s">
        <v>13</v>
      </c>
      <c r="B20" s="11" t="s">
        <v>14</v>
      </c>
      <c r="C20" s="12" t="s">
        <v>47</v>
      </c>
      <c r="D20" s="25" t="s">
        <v>16</v>
      </c>
      <c r="E20" s="16" t="s">
        <v>15</v>
      </c>
      <c r="F20" s="15">
        <v>20</v>
      </c>
      <c r="G20" s="15">
        <v>17.5</v>
      </c>
      <c r="H20" s="28">
        <v>14.910612</v>
      </c>
      <c r="I20" s="31">
        <v>85.20349714285715</v>
      </c>
      <c r="J20" s="29">
        <v>14.374545454545455</v>
      </c>
      <c r="K20" s="29">
        <v>14.984454545454547</v>
      </c>
      <c r="L20" s="29">
        <v>12.767279300509092</v>
      </c>
      <c r="M20" s="29">
        <v>11.658691678036364</v>
      </c>
      <c r="N20" s="29">
        <v>10.26514918633897</v>
      </c>
      <c r="O20" s="15">
        <v>15</v>
      </c>
      <c r="P20" s="24">
        <v>13.2</v>
      </c>
    </row>
    <row r="21" spans="1:16" ht="15" customHeight="1">
      <c r="A21" s="11" t="s">
        <v>13</v>
      </c>
      <c r="B21" s="11" t="s">
        <v>14</v>
      </c>
      <c r="C21" s="12" t="s">
        <v>47</v>
      </c>
      <c r="D21" s="14" t="s">
        <v>16</v>
      </c>
      <c r="E21" s="16" t="s">
        <v>17</v>
      </c>
      <c r="F21" s="15">
        <v>20</v>
      </c>
      <c r="G21" s="15">
        <v>16.1</v>
      </c>
      <c r="H21" s="28">
        <v>13.322549799999999</v>
      </c>
      <c r="I21" s="31">
        <v>82.74875652173912</v>
      </c>
      <c r="J21" s="29">
        <v>16.242502979737786</v>
      </c>
      <c r="K21" s="29">
        <v>13.484957020262218</v>
      </c>
      <c r="L21" s="29">
        <v>11.158634251757949</v>
      </c>
      <c r="M21" s="29">
        <v>9.995472867505814</v>
      </c>
      <c r="N21" s="29">
        <v>8.971766232569205</v>
      </c>
      <c r="O21" s="15">
        <v>16.1</v>
      </c>
      <c r="P21" s="24">
        <v>13.2</v>
      </c>
    </row>
    <row r="22" spans="1:16" ht="15" customHeight="1">
      <c r="A22" s="11" t="s">
        <v>20</v>
      </c>
      <c r="B22" s="11" t="s">
        <v>14</v>
      </c>
      <c r="C22" s="12" t="s">
        <v>47</v>
      </c>
      <c r="D22" s="14" t="s">
        <v>84</v>
      </c>
      <c r="E22" s="16" t="s">
        <v>15</v>
      </c>
      <c r="F22" s="15">
        <v>20</v>
      </c>
      <c r="G22" s="15">
        <v>16.7</v>
      </c>
      <c r="H22" s="28">
        <v>14.0341653</v>
      </c>
      <c r="I22" s="31">
        <v>84.03691796407186</v>
      </c>
      <c r="J22" s="29">
        <v>17.082256902761106</v>
      </c>
      <c r="K22" s="29">
        <v>13.847263097238894</v>
      </c>
      <c r="L22" s="29">
        <v>11.636813129295845</v>
      </c>
      <c r="M22" s="29">
        <v>10.53158814532432</v>
      </c>
      <c r="N22" s="29">
        <v>9.356231661745404</v>
      </c>
      <c r="O22" s="15">
        <v>14.2</v>
      </c>
      <c r="P22" s="13">
        <v>13.4</v>
      </c>
    </row>
    <row r="23" spans="1:16" ht="15" customHeight="1">
      <c r="A23" s="11" t="s">
        <v>20</v>
      </c>
      <c r="B23" s="11" t="s">
        <v>14</v>
      </c>
      <c r="C23" s="12" t="s">
        <v>47</v>
      </c>
      <c r="D23" s="14" t="s">
        <v>84</v>
      </c>
      <c r="E23" s="16" t="s">
        <v>17</v>
      </c>
      <c r="F23" s="15">
        <v>20</v>
      </c>
      <c r="G23" s="15">
        <v>15.3</v>
      </c>
      <c r="H23" s="28">
        <v>12.2268244</v>
      </c>
      <c r="I23" s="31">
        <v>79.91388496732026</v>
      </c>
      <c r="J23" s="29">
        <v>16.299197166469888</v>
      </c>
      <c r="K23" s="29">
        <v>12.806222833530107</v>
      </c>
      <c r="L23" s="29">
        <v>10.23395018384595</v>
      </c>
      <c r="M23" s="29">
        <v>8.947813859003872</v>
      </c>
      <c r="N23" s="29">
        <v>8.228301655353528</v>
      </c>
      <c r="O23" s="15">
        <v>12</v>
      </c>
      <c r="P23" s="13">
        <v>13.4</v>
      </c>
    </row>
    <row r="24" spans="1:16" ht="15" customHeight="1">
      <c r="A24" s="11" t="s">
        <v>18</v>
      </c>
      <c r="B24" s="11" t="s">
        <v>14</v>
      </c>
      <c r="C24" s="12" t="s">
        <v>47</v>
      </c>
      <c r="D24" s="14" t="s">
        <v>19</v>
      </c>
      <c r="E24" s="16" t="s">
        <v>15</v>
      </c>
      <c r="F24" s="15">
        <v>20</v>
      </c>
      <c r="G24" s="15">
        <v>16.1</v>
      </c>
      <c r="H24" s="28">
        <v>13.5671798</v>
      </c>
      <c r="I24" s="31">
        <v>84.26819751552794</v>
      </c>
      <c r="J24" s="29">
        <v>15.107532777115614</v>
      </c>
      <c r="K24" s="29">
        <v>13.667687222884387</v>
      </c>
      <c r="L24" s="29">
        <v>11.517513664784792</v>
      </c>
      <c r="M24" s="29">
        <v>10.442426885734994</v>
      </c>
      <c r="N24" s="29">
        <v>9.260312494299331</v>
      </c>
      <c r="O24" s="15">
        <v>11</v>
      </c>
      <c r="P24" s="24">
        <v>13.2</v>
      </c>
    </row>
    <row r="25" spans="1:16" ht="15" customHeight="1">
      <c r="A25" s="11" t="s">
        <v>18</v>
      </c>
      <c r="B25" s="11" t="s">
        <v>14</v>
      </c>
      <c r="C25" s="12" t="s">
        <v>47</v>
      </c>
      <c r="D25" s="14" t="s">
        <v>19</v>
      </c>
      <c r="E25" s="16" t="s">
        <v>17</v>
      </c>
      <c r="F25" s="15">
        <v>20</v>
      </c>
      <c r="G25" s="15">
        <v>15.8</v>
      </c>
      <c r="H25" s="28">
        <v>12.8661729</v>
      </c>
      <c r="I25" s="31">
        <v>81.43147405063291</v>
      </c>
      <c r="J25" s="29">
        <v>16.204893111638956</v>
      </c>
      <c r="K25" s="29">
        <v>13.239626888361046</v>
      </c>
      <c r="L25" s="29">
        <v>10.781223333996342</v>
      </c>
      <c r="M25" s="29">
        <v>9.55202155681399</v>
      </c>
      <c r="N25" s="29">
        <v>8.668320268539773</v>
      </c>
      <c r="O25" s="15">
        <v>13.4</v>
      </c>
      <c r="P25" s="24">
        <v>13.2</v>
      </c>
    </row>
    <row r="26" spans="1:16" ht="15" customHeight="1">
      <c r="A26" s="11" t="s">
        <v>13</v>
      </c>
      <c r="B26" s="11" t="s">
        <v>14</v>
      </c>
      <c r="C26" s="12" t="s">
        <v>47</v>
      </c>
      <c r="D26" s="25" t="s">
        <v>16</v>
      </c>
      <c r="E26" s="16" t="s">
        <v>15</v>
      </c>
      <c r="F26" s="15">
        <v>22</v>
      </c>
      <c r="G26" s="15">
        <v>18.3</v>
      </c>
      <c r="H26" s="28">
        <v>18.0399604</v>
      </c>
      <c r="I26" s="31">
        <v>98.57901857923495</v>
      </c>
      <c r="J26" s="29">
        <v>16.03388004895961</v>
      </c>
      <c r="K26" s="29">
        <v>15.365799951040392</v>
      </c>
      <c r="L26" s="29">
        <v>15.147454788584184</v>
      </c>
      <c r="M26" s="29">
        <v>15.03828220735608</v>
      </c>
      <c r="N26" s="29">
        <v>12.178858121474722</v>
      </c>
      <c r="O26" s="15">
        <v>13</v>
      </c>
      <c r="P26" s="24">
        <v>13.2</v>
      </c>
    </row>
    <row r="27" spans="1:16" ht="15" customHeight="1">
      <c r="A27" s="11" t="s">
        <v>13</v>
      </c>
      <c r="B27" s="11" t="s">
        <v>14</v>
      </c>
      <c r="C27" s="12" t="s">
        <v>47</v>
      </c>
      <c r="D27" s="14" t="s">
        <v>16</v>
      </c>
      <c r="E27" s="16" t="s">
        <v>17</v>
      </c>
      <c r="F27" s="15">
        <v>22</v>
      </c>
      <c r="G27" s="15">
        <v>15.2</v>
      </c>
      <c r="H27" s="28">
        <v>14.1935112</v>
      </c>
      <c r="I27" s="31">
        <v>93.37836315789474</v>
      </c>
      <c r="J27" s="29">
        <v>15.152830188679241</v>
      </c>
      <c r="K27" s="29">
        <v>12.896769811320755</v>
      </c>
      <c r="L27" s="29">
        <v>12.04279255005283</v>
      </c>
      <c r="M27" s="29">
        <v>11.615803919418868</v>
      </c>
      <c r="N27" s="29">
        <v>9.682647276424388</v>
      </c>
      <c r="O27" s="15">
        <v>12.2</v>
      </c>
      <c r="P27" s="24">
        <v>13.2</v>
      </c>
    </row>
    <row r="28" spans="1:16" ht="15" customHeight="1">
      <c r="A28" s="11" t="s">
        <v>20</v>
      </c>
      <c r="B28" s="11" t="s">
        <v>14</v>
      </c>
      <c r="C28" s="12" t="s">
        <v>47</v>
      </c>
      <c r="D28" s="14" t="s">
        <v>84</v>
      </c>
      <c r="E28" s="16" t="s">
        <v>15</v>
      </c>
      <c r="F28" s="15">
        <v>22</v>
      </c>
      <c r="G28" s="15">
        <v>17</v>
      </c>
      <c r="H28" s="28">
        <v>16.0715562</v>
      </c>
      <c r="I28" s="31">
        <v>94.53856588235294</v>
      </c>
      <c r="J28" s="29">
        <v>16.970361445783123</v>
      </c>
      <c r="K28" s="29">
        <v>14.11503855421687</v>
      </c>
      <c r="L28" s="29">
        <v>13.344155022897832</v>
      </c>
      <c r="M28" s="29">
        <v>12.958713257238312</v>
      </c>
      <c r="N28" s="29">
        <v>10.728968862631422</v>
      </c>
      <c r="O28" s="15">
        <v>11.2</v>
      </c>
      <c r="P28" s="13">
        <v>13.4</v>
      </c>
    </row>
    <row r="29" spans="1:16" ht="15" customHeight="1">
      <c r="A29" s="11" t="s">
        <v>20</v>
      </c>
      <c r="B29" s="11" t="s">
        <v>14</v>
      </c>
      <c r="C29" s="12" t="s">
        <v>47</v>
      </c>
      <c r="D29" s="14" t="s">
        <v>84</v>
      </c>
      <c r="E29" s="16" t="s">
        <v>17</v>
      </c>
      <c r="F29" s="15">
        <v>22</v>
      </c>
      <c r="G29" s="15">
        <v>16.8</v>
      </c>
      <c r="H29" s="28">
        <v>15.8212998</v>
      </c>
      <c r="I29" s="31">
        <v>94.17440357142857</v>
      </c>
      <c r="J29" s="29">
        <v>19.168269230769237</v>
      </c>
      <c r="K29" s="29">
        <v>13.57973076923077</v>
      </c>
      <c r="L29" s="29">
        <v>12.788630458528845</v>
      </c>
      <c r="M29" s="29">
        <v>12.393080303177882</v>
      </c>
      <c r="N29" s="29">
        <v>10.282315946555855</v>
      </c>
      <c r="O29" s="15">
        <v>10.2</v>
      </c>
      <c r="P29" s="13">
        <v>13.4</v>
      </c>
    </row>
    <row r="30" spans="1:16" ht="15" customHeight="1">
      <c r="A30" s="11" t="s">
        <v>18</v>
      </c>
      <c r="B30" s="11" t="s">
        <v>14</v>
      </c>
      <c r="C30" s="12" t="s">
        <v>47</v>
      </c>
      <c r="D30" s="14" t="s">
        <v>19</v>
      </c>
      <c r="E30" s="16" t="s">
        <v>15</v>
      </c>
      <c r="F30" s="15">
        <v>22</v>
      </c>
      <c r="G30" s="15">
        <v>17</v>
      </c>
      <c r="H30" s="28">
        <v>16.9806691</v>
      </c>
      <c r="I30" s="31">
        <v>99.88628882352941</v>
      </c>
      <c r="J30" s="29">
        <v>16.370361445783125</v>
      </c>
      <c r="K30" s="29">
        <v>14.21703855421687</v>
      </c>
      <c r="L30" s="29">
        <v>14.200872192417592</v>
      </c>
      <c r="M30" s="29">
        <v>14.192789011517952</v>
      </c>
      <c r="N30" s="29">
        <v>11.41778668737093</v>
      </c>
      <c r="O30" s="15">
        <v>8</v>
      </c>
      <c r="P30" s="24">
        <v>13.2</v>
      </c>
    </row>
    <row r="31" spans="1:16" ht="15" customHeight="1">
      <c r="A31" s="11" t="s">
        <v>18</v>
      </c>
      <c r="B31" s="11" t="s">
        <v>14</v>
      </c>
      <c r="C31" s="12" t="s">
        <v>47</v>
      </c>
      <c r="D31" s="14" t="s">
        <v>19</v>
      </c>
      <c r="E31" s="16" t="s">
        <v>17</v>
      </c>
      <c r="F31" s="15">
        <v>22</v>
      </c>
      <c r="G31" s="15">
        <v>15.2</v>
      </c>
      <c r="H31" s="28">
        <v>14.1075792</v>
      </c>
      <c r="I31" s="31">
        <v>92.81302105263158</v>
      </c>
      <c r="J31" s="29">
        <v>17.26584905660377</v>
      </c>
      <c r="K31" s="29">
        <v>12.575590943396225</v>
      </c>
      <c r="L31" s="29">
        <v>11.67178586978717</v>
      </c>
      <c r="M31" s="29">
        <v>11.219883332982644</v>
      </c>
      <c r="N31" s="29">
        <v>9.384350448070087</v>
      </c>
      <c r="O31" s="15">
        <v>12.2</v>
      </c>
      <c r="P31" s="24">
        <v>13.2</v>
      </c>
    </row>
    <row r="32" spans="1:16" s="92" customFormat="1" ht="24.75" customHeight="1">
      <c r="A32" s="88" t="s">
        <v>0</v>
      </c>
      <c r="B32" s="88" t="s">
        <v>1</v>
      </c>
      <c r="C32" s="88" t="s">
        <v>43</v>
      </c>
      <c r="D32" s="88" t="s">
        <v>56</v>
      </c>
      <c r="E32" s="88" t="s">
        <v>3</v>
      </c>
      <c r="F32" s="88" t="s">
        <v>2</v>
      </c>
      <c r="G32" s="89" t="s">
        <v>83</v>
      </c>
      <c r="H32" s="90" t="s">
        <v>6</v>
      </c>
      <c r="I32" s="89" t="s">
        <v>7</v>
      </c>
      <c r="J32" s="91" t="s">
        <v>68</v>
      </c>
      <c r="K32" s="91" t="s">
        <v>9</v>
      </c>
      <c r="L32" s="91" t="s">
        <v>10</v>
      </c>
      <c r="M32" s="91" t="s">
        <v>11</v>
      </c>
      <c r="N32" s="91" t="s">
        <v>70</v>
      </c>
      <c r="O32" s="90" t="s">
        <v>58</v>
      </c>
      <c r="P32" s="88" t="s">
        <v>44</v>
      </c>
    </row>
    <row r="33" spans="1:16" ht="15" customHeight="1">
      <c r="A33" s="11" t="s">
        <v>24</v>
      </c>
      <c r="B33" s="11" t="s">
        <v>23</v>
      </c>
      <c r="C33" s="12" t="s">
        <v>45</v>
      </c>
      <c r="D33" s="25" t="s">
        <v>16</v>
      </c>
      <c r="E33" s="16" t="s">
        <v>15</v>
      </c>
      <c r="F33" s="16">
        <v>14</v>
      </c>
      <c r="G33" s="15">
        <v>17.6</v>
      </c>
      <c r="H33" s="31">
        <v>14.150748</v>
      </c>
      <c r="I33" s="31">
        <v>80.40197727272727</v>
      </c>
      <c r="J33" s="29">
        <v>18.889708737864066</v>
      </c>
      <c r="K33" s="29">
        <v>14.275411262135925</v>
      </c>
      <c r="L33" s="29">
        <v>11.477712918570877</v>
      </c>
      <c r="M33" s="29">
        <v>10.078863746788352</v>
      </c>
      <c r="N33" s="29">
        <v>9.228311894328343</v>
      </c>
      <c r="O33" s="15">
        <v>13.4</v>
      </c>
      <c r="P33" s="13">
        <v>13.6</v>
      </c>
    </row>
    <row r="34" spans="1:16" ht="15" customHeight="1">
      <c r="A34" s="11" t="s">
        <v>24</v>
      </c>
      <c r="B34" s="11" t="s">
        <v>23</v>
      </c>
      <c r="C34" s="12" t="s">
        <v>45</v>
      </c>
      <c r="D34" s="14" t="s">
        <v>16</v>
      </c>
      <c r="E34" s="16" t="s">
        <v>17</v>
      </c>
      <c r="F34" s="16">
        <v>14</v>
      </c>
      <c r="G34" s="15">
        <v>16</v>
      </c>
      <c r="H34" s="31">
        <v>12.331944700000001</v>
      </c>
      <c r="I34" s="31">
        <v>70.87324540229886</v>
      </c>
      <c r="J34" s="29">
        <v>20.434285714285714</v>
      </c>
      <c r="K34" s="29">
        <v>12.730514285714285</v>
      </c>
      <c r="L34" s="29">
        <v>9.811999885874286</v>
      </c>
      <c r="M34" s="29">
        <v>8.352742685954286</v>
      </c>
      <c r="N34" s="29">
        <v>7.889045134371285</v>
      </c>
      <c r="O34" s="15">
        <v>12.8</v>
      </c>
      <c r="P34" s="13">
        <v>13.6</v>
      </c>
    </row>
    <row r="35" spans="1:16" ht="15" customHeight="1">
      <c r="A35" s="11" t="s">
        <v>25</v>
      </c>
      <c r="B35" s="11" t="s">
        <v>23</v>
      </c>
      <c r="C35" s="12" t="s">
        <v>45</v>
      </c>
      <c r="D35" s="14" t="s">
        <v>84</v>
      </c>
      <c r="E35" s="16" t="s">
        <v>15</v>
      </c>
      <c r="F35" s="16">
        <v>14</v>
      </c>
      <c r="G35" s="15">
        <v>15.9</v>
      </c>
      <c r="H35" s="31">
        <v>11.8688736</v>
      </c>
      <c r="I35" s="31">
        <v>74.64700377358491</v>
      </c>
      <c r="J35" s="29">
        <v>15.353151010701549</v>
      </c>
      <c r="K35" s="29">
        <v>13.458848989298454</v>
      </c>
      <c r="L35" s="29">
        <v>10.046627512922711</v>
      </c>
      <c r="M35" s="29">
        <v>8.34051677473484</v>
      </c>
      <c r="N35" s="29">
        <v>8.077690462651427</v>
      </c>
      <c r="O35" s="31">
        <v>15</v>
      </c>
      <c r="P35" s="13">
        <v>13.8</v>
      </c>
    </row>
    <row r="36" spans="1:16" ht="15" customHeight="1">
      <c r="A36" s="11" t="s">
        <v>25</v>
      </c>
      <c r="B36" s="11" t="s">
        <v>23</v>
      </c>
      <c r="C36" s="12" t="s">
        <v>45</v>
      </c>
      <c r="D36" s="14" t="s">
        <v>84</v>
      </c>
      <c r="E36" s="16" t="s">
        <v>17</v>
      </c>
      <c r="F36" s="16">
        <v>14</v>
      </c>
      <c r="G36" s="15">
        <v>17.4</v>
      </c>
      <c r="H36" s="31">
        <v>14.9501952</v>
      </c>
      <c r="I36" s="31">
        <v>82.14392967032967</v>
      </c>
      <c r="J36" s="29">
        <v>17.777239709443098</v>
      </c>
      <c r="K36" s="29">
        <v>14.3067602905569</v>
      </c>
      <c r="L36" s="29">
        <v>12.292463162266344</v>
      </c>
      <c r="M36" s="29">
        <v>11.285314598121065</v>
      </c>
      <c r="N36" s="29">
        <v>9.88338746714882</v>
      </c>
      <c r="O36" s="15">
        <v>13.4</v>
      </c>
      <c r="P36" s="13">
        <v>13.8</v>
      </c>
    </row>
    <row r="37" spans="1:16" ht="15" customHeight="1">
      <c r="A37" s="11" t="s">
        <v>22</v>
      </c>
      <c r="B37" s="11" t="s">
        <v>23</v>
      </c>
      <c r="C37" s="12" t="s">
        <v>48</v>
      </c>
      <c r="D37" s="14" t="s">
        <v>19</v>
      </c>
      <c r="E37" s="16" t="s">
        <v>15</v>
      </c>
      <c r="F37" s="16">
        <v>14</v>
      </c>
      <c r="G37" s="15">
        <v>14.9</v>
      </c>
      <c r="H37" s="31">
        <v>12.8735934</v>
      </c>
      <c r="I37" s="31">
        <v>86.399955704698</v>
      </c>
      <c r="J37" s="29">
        <v>17.101880141010575</v>
      </c>
      <c r="K37" s="29">
        <v>12.351819858989424</v>
      </c>
      <c r="L37" s="29">
        <v>10.671966886890953</v>
      </c>
      <c r="M37" s="29">
        <v>9.832040400841716</v>
      </c>
      <c r="N37" s="29">
        <v>8.580475888957551</v>
      </c>
      <c r="O37" s="15">
        <v>10.8</v>
      </c>
      <c r="P37" s="13">
        <v>13.2</v>
      </c>
    </row>
    <row r="38" spans="1:16" ht="15" customHeight="1">
      <c r="A38" s="11" t="s">
        <v>22</v>
      </c>
      <c r="B38" s="11" t="s">
        <v>23</v>
      </c>
      <c r="C38" s="12" t="s">
        <v>48</v>
      </c>
      <c r="D38" s="14" t="s">
        <v>19</v>
      </c>
      <c r="E38" s="16" t="s">
        <v>17</v>
      </c>
      <c r="F38" s="16">
        <v>14</v>
      </c>
      <c r="G38" s="15">
        <v>15.7</v>
      </c>
      <c r="H38" s="31">
        <v>14.5443872</v>
      </c>
      <c r="I38" s="31">
        <v>90.90241999999999</v>
      </c>
      <c r="J38" s="29">
        <v>15.52218268090154</v>
      </c>
      <c r="K38" s="29">
        <v>13.263017319098457</v>
      </c>
      <c r="L38" s="29">
        <v>12.286780848998339</v>
      </c>
      <c r="M38" s="29">
        <v>11.798662613948279</v>
      </c>
      <c r="N38" s="29">
        <v>9.878818773063992</v>
      </c>
      <c r="O38" s="15">
        <v>12.4</v>
      </c>
      <c r="P38" s="13">
        <v>13.2</v>
      </c>
    </row>
    <row r="39" spans="1:16" ht="15" customHeight="1">
      <c r="A39" s="11" t="s">
        <v>24</v>
      </c>
      <c r="B39" s="11" t="s">
        <v>23</v>
      </c>
      <c r="C39" s="12" t="s">
        <v>45</v>
      </c>
      <c r="D39" s="25" t="s">
        <v>16</v>
      </c>
      <c r="E39" s="16" t="s">
        <v>15</v>
      </c>
      <c r="F39" s="27">
        <v>16</v>
      </c>
      <c r="G39" s="15">
        <v>16.9</v>
      </c>
      <c r="H39" s="31">
        <v>13.9153781</v>
      </c>
      <c r="I39" s="31">
        <v>82.3395153846154</v>
      </c>
      <c r="J39" s="29">
        <v>16.236582430806255</v>
      </c>
      <c r="K39" s="29">
        <v>14.156017569193741</v>
      </c>
      <c r="L39" s="29">
        <v>11.655996264235139</v>
      </c>
      <c r="M39" s="29">
        <v>10.405985611755838</v>
      </c>
      <c r="N39" s="29">
        <v>9.371655287827249</v>
      </c>
      <c r="O39" s="15">
        <v>10.8</v>
      </c>
      <c r="P39" s="13">
        <v>13.6</v>
      </c>
    </row>
    <row r="40" spans="1:16" ht="15" customHeight="1">
      <c r="A40" s="11" t="s">
        <v>24</v>
      </c>
      <c r="B40" s="11" t="s">
        <v>23</v>
      </c>
      <c r="C40" s="12" t="s">
        <v>45</v>
      </c>
      <c r="D40" s="14" t="s">
        <v>16</v>
      </c>
      <c r="E40" s="16" t="s">
        <v>17</v>
      </c>
      <c r="F40" s="27">
        <v>16</v>
      </c>
      <c r="G40" s="15">
        <v>17.7</v>
      </c>
      <c r="H40" s="31">
        <v>16.7017088</v>
      </c>
      <c r="I40" s="31">
        <v>94.35993672316384</v>
      </c>
      <c r="J40" s="29">
        <v>20.120291616038877</v>
      </c>
      <c r="K40" s="29">
        <v>14.138708383961118</v>
      </c>
      <c r="L40" s="29">
        <v>13.34127628457837</v>
      </c>
      <c r="M40" s="29">
        <v>12.942560234886997</v>
      </c>
      <c r="N40" s="29">
        <v>10.72665429915849</v>
      </c>
      <c r="O40" s="15">
        <v>12</v>
      </c>
      <c r="P40" s="13">
        <v>13.6</v>
      </c>
    </row>
    <row r="41" spans="1:16" ht="15" customHeight="1">
      <c r="A41" s="11" t="s">
        <v>25</v>
      </c>
      <c r="B41" s="11" t="s">
        <v>23</v>
      </c>
      <c r="C41" s="12" t="s">
        <v>45</v>
      </c>
      <c r="D41" s="14" t="s">
        <v>84</v>
      </c>
      <c r="E41" s="16" t="s">
        <v>15</v>
      </c>
      <c r="F41" s="27">
        <v>16</v>
      </c>
      <c r="G41" s="15">
        <v>17.3</v>
      </c>
      <c r="H41" s="31">
        <v>14.6106686</v>
      </c>
      <c r="I41" s="31">
        <v>84.4547317919075</v>
      </c>
      <c r="J41" s="29">
        <v>20.944691656590077</v>
      </c>
      <c r="K41" s="29">
        <v>13.676568343409917</v>
      </c>
      <c r="L41" s="29">
        <v>11.550509112763773</v>
      </c>
      <c r="M41" s="29">
        <v>10.487479497440702</v>
      </c>
      <c r="N41" s="29">
        <v>9.286841497699516</v>
      </c>
      <c r="O41" s="15">
        <v>15.8</v>
      </c>
      <c r="P41" s="13">
        <v>13.8</v>
      </c>
    </row>
    <row r="42" spans="1:16" ht="15" customHeight="1">
      <c r="A42" s="11" t="s">
        <v>25</v>
      </c>
      <c r="B42" s="11" t="s">
        <v>23</v>
      </c>
      <c r="C42" s="12" t="s">
        <v>45</v>
      </c>
      <c r="D42" s="14" t="s">
        <v>84</v>
      </c>
      <c r="E42" s="16" t="s">
        <v>17</v>
      </c>
      <c r="F42" s="27">
        <v>16</v>
      </c>
      <c r="G42" s="15">
        <v>16.7</v>
      </c>
      <c r="H42" s="31">
        <v>13.5973516</v>
      </c>
      <c r="I42" s="31">
        <v>81.42126706586826</v>
      </c>
      <c r="J42" s="29">
        <v>18.135798319327726</v>
      </c>
      <c r="K42" s="29">
        <v>13.671321680672268</v>
      </c>
      <c r="L42" s="29">
        <v>11.131363337054118</v>
      </c>
      <c r="M42" s="29">
        <v>9.861384165245044</v>
      </c>
      <c r="N42" s="29">
        <v>8.949839868988237</v>
      </c>
      <c r="O42" s="15">
        <v>15.2</v>
      </c>
      <c r="P42" s="13">
        <v>13.8</v>
      </c>
    </row>
    <row r="43" spans="1:16" ht="15" customHeight="1">
      <c r="A43" s="11" t="s">
        <v>22</v>
      </c>
      <c r="B43" s="11" t="s">
        <v>23</v>
      </c>
      <c r="C43" s="12" t="s">
        <v>48</v>
      </c>
      <c r="D43" s="14" t="s">
        <v>19</v>
      </c>
      <c r="E43" s="16" t="s">
        <v>15</v>
      </c>
      <c r="F43" s="27">
        <v>16</v>
      </c>
      <c r="G43" s="15">
        <v>17.9</v>
      </c>
      <c r="H43" s="31">
        <v>14.9807996</v>
      </c>
      <c r="I43" s="31">
        <v>83.69161787709497</v>
      </c>
      <c r="J43" s="29">
        <v>14.991230207064552</v>
      </c>
      <c r="K43" s="29">
        <v>15.216569792935445</v>
      </c>
      <c r="L43" s="29">
        <v>12.734993445104994</v>
      </c>
      <c r="M43" s="29">
        <v>11.494205271189768</v>
      </c>
      <c r="N43" s="29">
        <v>10.239190709632156</v>
      </c>
      <c r="O43" s="15">
        <v>12</v>
      </c>
      <c r="P43" s="13">
        <v>13.2</v>
      </c>
    </row>
    <row r="44" spans="1:16" ht="15" customHeight="1">
      <c r="A44" s="11" t="s">
        <v>22</v>
      </c>
      <c r="B44" s="11" t="s">
        <v>23</v>
      </c>
      <c r="C44" s="12" t="s">
        <v>48</v>
      </c>
      <c r="D44" s="14" t="s">
        <v>19</v>
      </c>
      <c r="E44" s="16" t="s">
        <v>17</v>
      </c>
      <c r="F44" s="27">
        <v>16</v>
      </c>
      <c r="G44" s="15">
        <v>17.6</v>
      </c>
      <c r="H44" s="31">
        <v>14.6151454</v>
      </c>
      <c r="I44" s="31">
        <v>83.04059886363635</v>
      </c>
      <c r="J44" s="29">
        <v>16.18990291262137</v>
      </c>
      <c r="K44" s="29">
        <v>14.750577087378641</v>
      </c>
      <c r="L44" s="29">
        <v>12.248967549201552</v>
      </c>
      <c r="M44" s="29">
        <v>10.998162780113008</v>
      </c>
      <c r="N44" s="29">
        <v>9.848416119961048</v>
      </c>
      <c r="O44" s="15">
        <v>13.2</v>
      </c>
      <c r="P44" s="13">
        <v>13.2</v>
      </c>
    </row>
    <row r="45" spans="1:16" ht="15" customHeight="1">
      <c r="A45" s="11" t="s">
        <v>24</v>
      </c>
      <c r="B45" s="11" t="s">
        <v>23</v>
      </c>
      <c r="C45" s="12" t="s">
        <v>45</v>
      </c>
      <c r="D45" s="25" t="s">
        <v>16</v>
      </c>
      <c r="E45" s="16" t="s">
        <v>15</v>
      </c>
      <c r="F45" s="15">
        <v>18</v>
      </c>
      <c r="G45" s="15">
        <v>19.1</v>
      </c>
      <c r="H45" s="31">
        <v>17.0145765</v>
      </c>
      <c r="I45" s="31">
        <v>89.08155235602095</v>
      </c>
      <c r="J45" s="29">
        <v>23.043461063040787</v>
      </c>
      <c r="K45" s="29">
        <v>14.698698936959211</v>
      </c>
      <c r="L45" s="29">
        <v>13.093829189181212</v>
      </c>
      <c r="M45" s="29">
        <v>12.291394315292212</v>
      </c>
      <c r="N45" s="29">
        <v>10.527701860648213</v>
      </c>
      <c r="O45" s="15">
        <v>14.8</v>
      </c>
      <c r="P45" s="13">
        <v>13.6</v>
      </c>
    </row>
    <row r="46" spans="1:16" ht="15" customHeight="1">
      <c r="A46" s="22" t="s">
        <v>24</v>
      </c>
      <c r="B46" s="22" t="s">
        <v>23</v>
      </c>
      <c r="C46" s="23" t="s">
        <v>45</v>
      </c>
      <c r="D46" s="14" t="s">
        <v>16</v>
      </c>
      <c r="E46" s="26" t="s">
        <v>17</v>
      </c>
      <c r="F46" s="27">
        <v>18</v>
      </c>
      <c r="G46" s="27">
        <v>16.1</v>
      </c>
      <c r="H46" s="28">
        <v>13.3</v>
      </c>
      <c r="I46" s="28">
        <v>82.8</v>
      </c>
      <c r="J46" s="29">
        <v>27.412252681764016</v>
      </c>
      <c r="K46" s="29">
        <v>11.686627318235995</v>
      </c>
      <c r="L46" s="29">
        <v>9.7</v>
      </c>
      <c r="M46" s="29">
        <v>8.7</v>
      </c>
      <c r="N46" s="29">
        <v>7.8</v>
      </c>
      <c r="O46" s="27">
        <v>10.8</v>
      </c>
      <c r="P46" s="24">
        <v>13.6</v>
      </c>
    </row>
    <row r="47" spans="1:16" ht="15" customHeight="1">
      <c r="A47" s="11" t="s">
        <v>25</v>
      </c>
      <c r="B47" s="11" t="s">
        <v>23</v>
      </c>
      <c r="C47" s="12" t="s">
        <v>45</v>
      </c>
      <c r="D47" s="14" t="s">
        <v>84</v>
      </c>
      <c r="E47" s="16" t="s">
        <v>15</v>
      </c>
      <c r="F47" s="15">
        <v>18</v>
      </c>
      <c r="G47" s="15">
        <v>16.6</v>
      </c>
      <c r="H47" s="31">
        <v>14.535500200000001</v>
      </c>
      <c r="I47" s="31">
        <v>87.56325421686746</v>
      </c>
      <c r="J47" s="29">
        <v>22.506954436450837</v>
      </c>
      <c r="K47" s="29">
        <v>12.863845563549162</v>
      </c>
      <c r="L47" s="29">
        <v>11.264001792875781</v>
      </c>
      <c r="M47" s="29">
        <v>10.464079907539091</v>
      </c>
      <c r="N47" s="29">
        <v>9.056483853568468</v>
      </c>
      <c r="O47" s="15">
        <v>13.1</v>
      </c>
      <c r="P47" s="13">
        <v>13.8</v>
      </c>
    </row>
    <row r="48" spans="1:16" ht="15" customHeight="1">
      <c r="A48" s="11" t="s">
        <v>25</v>
      </c>
      <c r="B48" s="11" t="s">
        <v>23</v>
      </c>
      <c r="C48" s="12" t="s">
        <v>45</v>
      </c>
      <c r="D48" s="14" t="s">
        <v>84</v>
      </c>
      <c r="E48" s="16" t="s">
        <v>17</v>
      </c>
      <c r="F48" s="15">
        <v>18</v>
      </c>
      <c r="G48" s="15">
        <v>15.7</v>
      </c>
      <c r="H48" s="31">
        <v>13.160024199999999</v>
      </c>
      <c r="I48" s="31">
        <v>83.8218101910828</v>
      </c>
      <c r="J48" s="29">
        <v>19.09753262158956</v>
      </c>
      <c r="K48" s="29">
        <v>12.701687378410437</v>
      </c>
      <c r="L48" s="29">
        <v>10.646784285395917</v>
      </c>
      <c r="M48" s="29">
        <v>9.619332738888657</v>
      </c>
      <c r="N48" s="29">
        <v>8.560228571172598</v>
      </c>
      <c r="O48" s="15">
        <v>14</v>
      </c>
      <c r="P48" s="13">
        <v>13.8</v>
      </c>
    </row>
    <row r="49" spans="1:16" ht="15" customHeight="1">
      <c r="A49" s="11" t="s">
        <v>22</v>
      </c>
      <c r="B49" s="11" t="s">
        <v>23</v>
      </c>
      <c r="C49" s="12" t="s">
        <v>48</v>
      </c>
      <c r="D49" s="14" t="s">
        <v>19</v>
      </c>
      <c r="E49" s="16" t="s">
        <v>15</v>
      </c>
      <c r="F49" s="15">
        <v>18</v>
      </c>
      <c r="G49" s="15">
        <v>17</v>
      </c>
      <c r="H49" s="31">
        <v>16.8</v>
      </c>
      <c r="I49" s="31">
        <v>98.9</v>
      </c>
      <c r="J49" s="29">
        <v>24.265060240963862</v>
      </c>
      <c r="K49" s="29">
        <v>12.874939759036144</v>
      </c>
      <c r="L49" s="29">
        <v>12.7</v>
      </c>
      <c r="M49" s="29">
        <v>12.7</v>
      </c>
      <c r="N49" s="29">
        <v>10.2</v>
      </c>
      <c r="O49" s="15">
        <v>11.8</v>
      </c>
      <c r="P49" s="13">
        <v>13.2</v>
      </c>
    </row>
    <row r="50" spans="1:16" ht="15" customHeight="1">
      <c r="A50" s="11" t="s">
        <v>22</v>
      </c>
      <c r="B50" s="11" t="s">
        <v>23</v>
      </c>
      <c r="C50" s="12" t="s">
        <v>48</v>
      </c>
      <c r="D50" s="14" t="s">
        <v>19</v>
      </c>
      <c r="E50" s="16" t="s">
        <v>17</v>
      </c>
      <c r="F50" s="15">
        <v>18</v>
      </c>
      <c r="G50" s="15">
        <v>16.5</v>
      </c>
      <c r="H50" s="31">
        <v>13.8038796</v>
      </c>
      <c r="I50" s="31">
        <v>83.65987636363637</v>
      </c>
      <c r="J50" s="29">
        <v>19.236047904191615</v>
      </c>
      <c r="K50" s="29">
        <v>13.326052095808384</v>
      </c>
      <c r="L50" s="29">
        <v>11.148558707507066</v>
      </c>
      <c r="M50" s="29">
        <v>10.059812013356407</v>
      </c>
      <c r="N50" s="29">
        <v>8.963665292467992</v>
      </c>
      <c r="O50" s="15">
        <v>13</v>
      </c>
      <c r="P50" s="13">
        <v>13.2</v>
      </c>
    </row>
    <row r="51" spans="1:16" ht="15" customHeight="1">
      <c r="A51" s="11" t="s">
        <v>24</v>
      </c>
      <c r="B51" s="11" t="s">
        <v>23</v>
      </c>
      <c r="C51" s="12" t="s">
        <v>45</v>
      </c>
      <c r="D51" s="25" t="s">
        <v>16</v>
      </c>
      <c r="E51" s="16" t="s">
        <v>15</v>
      </c>
      <c r="F51" s="15">
        <v>20</v>
      </c>
      <c r="G51" s="15">
        <v>17.6</v>
      </c>
      <c r="H51" s="28">
        <v>14.82935256</v>
      </c>
      <c r="I51" s="31">
        <v>84.257685</v>
      </c>
      <c r="J51" s="29">
        <v>17.650485436893213</v>
      </c>
      <c r="K51" s="29">
        <v>14.493514563106796</v>
      </c>
      <c r="L51" s="29">
        <v>12.211899846011649</v>
      </c>
      <c r="M51" s="29">
        <v>11.071092487464075</v>
      </c>
      <c r="N51" s="29">
        <v>9.818612941516903</v>
      </c>
      <c r="O51" s="15">
        <v>14.4</v>
      </c>
      <c r="P51" s="13">
        <v>13.6</v>
      </c>
    </row>
    <row r="52" spans="1:16" ht="15" customHeight="1">
      <c r="A52" s="11" t="s">
        <v>24</v>
      </c>
      <c r="B52" s="11" t="s">
        <v>23</v>
      </c>
      <c r="C52" s="12" t="s">
        <v>45</v>
      </c>
      <c r="D52" s="14" t="s">
        <v>16</v>
      </c>
      <c r="E52" s="16" t="s">
        <v>17</v>
      </c>
      <c r="F52" s="15">
        <v>20</v>
      </c>
      <c r="G52" s="15">
        <v>17.5</v>
      </c>
      <c r="H52" s="28">
        <v>15.577089600000003</v>
      </c>
      <c r="I52" s="31">
        <v>89.01194057142858</v>
      </c>
      <c r="J52" s="29">
        <v>16.072727272727274</v>
      </c>
      <c r="K52" s="29">
        <v>14.687272727272726</v>
      </c>
      <c r="L52" s="29">
        <v>13.073426471563637</v>
      </c>
      <c r="M52" s="29">
        <v>12.266503343709093</v>
      </c>
      <c r="N52" s="29">
        <v>10.511297665578805</v>
      </c>
      <c r="O52" s="15">
        <v>15.2</v>
      </c>
      <c r="P52" s="13">
        <v>13.6</v>
      </c>
    </row>
    <row r="53" spans="1:16" ht="15" customHeight="1">
      <c r="A53" s="11" t="s">
        <v>25</v>
      </c>
      <c r="B53" s="11" t="s">
        <v>23</v>
      </c>
      <c r="C53" s="12" t="s">
        <v>45</v>
      </c>
      <c r="D53" s="14" t="s">
        <v>84</v>
      </c>
      <c r="E53" s="16" t="s">
        <v>15</v>
      </c>
      <c r="F53" s="15">
        <v>20</v>
      </c>
      <c r="G53" s="15">
        <v>17.6</v>
      </c>
      <c r="H53" s="28">
        <v>14.8291086</v>
      </c>
      <c r="I53" s="31">
        <v>84.25629886363636</v>
      </c>
      <c r="J53" s="29">
        <v>17.650485436893213</v>
      </c>
      <c r="K53" s="29">
        <v>14.493514563106796</v>
      </c>
      <c r="L53" s="29">
        <v>12.21169894613592</v>
      </c>
      <c r="M53" s="29">
        <v>11.070791137650481</v>
      </c>
      <c r="N53" s="29">
        <v>9.818451413978629</v>
      </c>
      <c r="O53" s="15">
        <v>13.2</v>
      </c>
      <c r="P53" s="13">
        <v>13.8</v>
      </c>
    </row>
    <row r="54" spans="1:16" ht="15" customHeight="1">
      <c r="A54" s="11" t="s">
        <v>25</v>
      </c>
      <c r="B54" s="11" t="s">
        <v>23</v>
      </c>
      <c r="C54" s="12" t="s">
        <v>45</v>
      </c>
      <c r="D54" s="14" t="s">
        <v>84</v>
      </c>
      <c r="E54" s="16" t="s">
        <v>17</v>
      </c>
      <c r="F54" s="15">
        <v>20</v>
      </c>
      <c r="G54" s="15">
        <v>19.7</v>
      </c>
      <c r="H54" s="28">
        <v>17.7974598</v>
      </c>
      <c r="I54" s="31">
        <v>90.34243553299493</v>
      </c>
      <c r="J54" s="29">
        <v>16.56851805728518</v>
      </c>
      <c r="K54" s="29">
        <v>16.436001942714817</v>
      </c>
      <c r="L54" s="29">
        <v>14.84868445929893</v>
      </c>
      <c r="M54" s="29">
        <v>14.055025717590986</v>
      </c>
      <c r="N54" s="29">
        <v>11.938640771295622</v>
      </c>
      <c r="O54" s="15">
        <v>9.8</v>
      </c>
      <c r="P54" s="13">
        <v>13.8</v>
      </c>
    </row>
    <row r="55" spans="1:16" ht="15" customHeight="1">
      <c r="A55" s="11" t="s">
        <v>22</v>
      </c>
      <c r="B55" s="11" t="s">
        <v>23</v>
      </c>
      <c r="C55" s="12" t="s">
        <v>48</v>
      </c>
      <c r="D55" s="14" t="s">
        <v>19</v>
      </c>
      <c r="E55" s="16" t="s">
        <v>15</v>
      </c>
      <c r="F55" s="15">
        <v>20</v>
      </c>
      <c r="G55" s="15">
        <v>17.1</v>
      </c>
      <c r="H55" s="28">
        <v>13.6944423</v>
      </c>
      <c r="I55" s="31">
        <v>80.08445789473684</v>
      </c>
      <c r="J55" s="29">
        <v>16.713341375150787</v>
      </c>
      <c r="K55" s="29">
        <v>14.242018624849218</v>
      </c>
      <c r="L55" s="29">
        <v>11.405643408977948</v>
      </c>
      <c r="M55" s="29">
        <v>9.987455801042312</v>
      </c>
      <c r="N55" s="29">
        <v>9.17036655998227</v>
      </c>
      <c r="O55" s="15">
        <v>12.2</v>
      </c>
      <c r="P55" s="13">
        <v>13.2</v>
      </c>
    </row>
    <row r="56" spans="1:16" s="30" customFormat="1" ht="15" customHeight="1">
      <c r="A56" s="11" t="s">
        <v>22</v>
      </c>
      <c r="B56" s="11" t="s">
        <v>23</v>
      </c>
      <c r="C56" s="12" t="s">
        <v>48</v>
      </c>
      <c r="D56" s="14" t="s">
        <v>19</v>
      </c>
      <c r="E56" s="16" t="s">
        <v>17</v>
      </c>
      <c r="F56" s="15">
        <v>20</v>
      </c>
      <c r="G56" s="15">
        <v>16.6</v>
      </c>
      <c r="H56" s="28">
        <v>14.0277098</v>
      </c>
      <c r="I56" s="31">
        <v>84.50427590361446</v>
      </c>
      <c r="J56" s="29">
        <v>17.328393285371714</v>
      </c>
      <c r="K56" s="29">
        <v>13.723486714628296</v>
      </c>
      <c r="L56" s="29">
        <v>11.596933076925371</v>
      </c>
      <c r="M56" s="29">
        <v>10.533656258073908</v>
      </c>
      <c r="N56" s="29">
        <v>9.32416729803045</v>
      </c>
      <c r="O56" s="15">
        <v>13.8</v>
      </c>
      <c r="P56" s="13">
        <v>13.2</v>
      </c>
    </row>
    <row r="57" spans="1:16" ht="15" customHeight="1">
      <c r="A57" s="11" t="s">
        <v>24</v>
      </c>
      <c r="B57" s="11" t="s">
        <v>23</v>
      </c>
      <c r="C57" s="12" t="s">
        <v>45</v>
      </c>
      <c r="D57" s="25" t="s">
        <v>16</v>
      </c>
      <c r="E57" s="16" t="s">
        <v>15</v>
      </c>
      <c r="F57" s="15">
        <v>22</v>
      </c>
      <c r="G57" s="15">
        <v>18</v>
      </c>
      <c r="H57" s="28">
        <v>17.317071600000002</v>
      </c>
      <c r="I57" s="31">
        <v>96.20595333333335</v>
      </c>
      <c r="J57" s="29">
        <v>17.29463414634146</v>
      </c>
      <c r="K57" s="29">
        <v>14.886965853658538</v>
      </c>
      <c r="L57" s="29">
        <v>14.322147421920002</v>
      </c>
      <c r="M57" s="29">
        <v>14.039738206050735</v>
      </c>
      <c r="N57" s="29">
        <v>11.515294409583923</v>
      </c>
      <c r="O57" s="15">
        <v>11.4</v>
      </c>
      <c r="P57" s="13">
        <v>13.6</v>
      </c>
    </row>
    <row r="58" spans="1:16" ht="15" customHeight="1">
      <c r="A58" s="11" t="s">
        <v>24</v>
      </c>
      <c r="B58" s="11" t="s">
        <v>23</v>
      </c>
      <c r="C58" s="12" t="s">
        <v>45</v>
      </c>
      <c r="D58" s="14" t="s">
        <v>16</v>
      </c>
      <c r="E58" s="16" t="s">
        <v>17</v>
      </c>
      <c r="F58" s="15">
        <v>22</v>
      </c>
      <c r="G58" s="15">
        <v>16.8</v>
      </c>
      <c r="H58" s="28">
        <v>12.7965678</v>
      </c>
      <c r="I58" s="31">
        <v>76.17004642857142</v>
      </c>
      <c r="J58" s="29">
        <v>15.664423076923072</v>
      </c>
      <c r="K58" s="29">
        <v>14.168376923076925</v>
      </c>
      <c r="L58" s="29">
        <v>10.792059280482693</v>
      </c>
      <c r="M58" s="29">
        <v>9.103900459185578</v>
      </c>
      <c r="N58" s="29">
        <v>8.677032587322769</v>
      </c>
      <c r="O58" s="15">
        <v>8.8</v>
      </c>
      <c r="P58" s="13">
        <v>13.6</v>
      </c>
    </row>
    <row r="59" spans="1:16" ht="15" customHeight="1">
      <c r="A59" s="11" t="s">
        <v>25</v>
      </c>
      <c r="B59" s="11" t="s">
        <v>23</v>
      </c>
      <c r="C59" s="12" t="s">
        <v>45</v>
      </c>
      <c r="D59" s="14" t="s">
        <v>84</v>
      </c>
      <c r="E59" s="16" t="s">
        <v>15</v>
      </c>
      <c r="F59" s="15">
        <v>22</v>
      </c>
      <c r="G59" s="15">
        <v>17.6</v>
      </c>
      <c r="H59" s="28">
        <v>17.1948608</v>
      </c>
      <c r="I59" s="31">
        <v>97.69807272727272</v>
      </c>
      <c r="J59" s="29">
        <v>16.541553398058248</v>
      </c>
      <c r="K59" s="29">
        <v>14.688686601941749</v>
      </c>
      <c r="L59" s="29">
        <v>14.350563719046216</v>
      </c>
      <c r="M59" s="29">
        <v>14.18150227759845</v>
      </c>
      <c r="N59" s="29">
        <v>11.53814168365525</v>
      </c>
      <c r="O59" s="15">
        <v>10.4</v>
      </c>
      <c r="P59" s="13">
        <v>13.8</v>
      </c>
    </row>
    <row r="60" spans="1:16" ht="15" customHeight="1">
      <c r="A60" s="11" t="s">
        <v>25</v>
      </c>
      <c r="B60" s="11" t="s">
        <v>23</v>
      </c>
      <c r="C60" s="12" t="s">
        <v>45</v>
      </c>
      <c r="D60" s="14" t="s">
        <v>84</v>
      </c>
      <c r="E60" s="16" t="s">
        <v>17</v>
      </c>
      <c r="F60" s="15">
        <v>22</v>
      </c>
      <c r="G60" s="15">
        <v>15.8</v>
      </c>
      <c r="H60" s="28">
        <v>14.066329900000001</v>
      </c>
      <c r="I60" s="31">
        <v>89.02740443037975</v>
      </c>
      <c r="J60" s="29">
        <v>17.348598574821846</v>
      </c>
      <c r="K60" s="29">
        <v>13.058921425178148</v>
      </c>
      <c r="L60" s="29">
        <v>11.626018791438863</v>
      </c>
      <c r="M60" s="29">
        <v>10.90956747456922</v>
      </c>
      <c r="N60" s="29">
        <v>9.347552797136775</v>
      </c>
      <c r="O60" s="15">
        <v>8</v>
      </c>
      <c r="P60" s="13">
        <v>13.8</v>
      </c>
    </row>
    <row r="61" spans="1:16" ht="15" customHeight="1">
      <c r="A61" s="11" t="s">
        <v>22</v>
      </c>
      <c r="B61" s="11" t="s">
        <v>23</v>
      </c>
      <c r="C61" s="12" t="s">
        <v>48</v>
      </c>
      <c r="D61" s="14" t="s">
        <v>19</v>
      </c>
      <c r="E61" s="16" t="s">
        <v>15</v>
      </c>
      <c r="F61" s="15">
        <v>22</v>
      </c>
      <c r="G61" s="15">
        <v>18</v>
      </c>
      <c r="H61" s="28">
        <v>16.8631478</v>
      </c>
      <c r="I61" s="31">
        <v>93.68415444444445</v>
      </c>
      <c r="J61" s="29">
        <v>18.81219512195122</v>
      </c>
      <c r="K61" s="29">
        <v>14.61380487804878</v>
      </c>
      <c r="L61" s="29">
        <v>13.690819532160976</v>
      </c>
      <c r="M61" s="29">
        <v>13.229326859217075</v>
      </c>
      <c r="N61" s="29">
        <v>11.00769409620983</v>
      </c>
      <c r="O61" s="15">
        <v>12.4</v>
      </c>
      <c r="P61" s="13">
        <v>13.2</v>
      </c>
    </row>
    <row r="62" spans="1:16" ht="15" customHeight="1">
      <c r="A62" s="11" t="s">
        <v>22</v>
      </c>
      <c r="B62" s="11" t="s">
        <v>23</v>
      </c>
      <c r="C62" s="12" t="s">
        <v>48</v>
      </c>
      <c r="D62" s="14" t="s">
        <v>19</v>
      </c>
      <c r="E62" s="16" t="s">
        <v>17</v>
      </c>
      <c r="F62" s="15">
        <v>22</v>
      </c>
      <c r="G62" s="15">
        <v>17.8</v>
      </c>
      <c r="H62" s="28">
        <v>16.685119200000003</v>
      </c>
      <c r="I62" s="31">
        <v>93.73662471910113</v>
      </c>
      <c r="J62" s="29">
        <v>18.84987834549878</v>
      </c>
      <c r="K62" s="29">
        <v>14.444721654501217</v>
      </c>
      <c r="L62" s="29">
        <v>13.539994528998543</v>
      </c>
      <c r="M62" s="29">
        <v>13.087630966247206</v>
      </c>
      <c r="N62" s="29">
        <v>10.88642776200888</v>
      </c>
      <c r="O62" s="15">
        <v>12.4</v>
      </c>
      <c r="P62" s="13">
        <v>13.2</v>
      </c>
    </row>
    <row r="63" spans="1:16" ht="24" customHeight="1">
      <c r="A63" s="88" t="s">
        <v>0</v>
      </c>
      <c r="B63" s="88" t="s">
        <v>1</v>
      </c>
      <c r="C63" s="88" t="s">
        <v>43</v>
      </c>
      <c r="D63" s="88" t="s">
        <v>56</v>
      </c>
      <c r="E63" s="88" t="s">
        <v>3</v>
      </c>
      <c r="F63" s="88" t="s">
        <v>2</v>
      </c>
      <c r="G63" s="89" t="s">
        <v>83</v>
      </c>
      <c r="H63" s="90" t="s">
        <v>6</v>
      </c>
      <c r="I63" s="89" t="s">
        <v>7</v>
      </c>
      <c r="J63" s="91" t="s">
        <v>68</v>
      </c>
      <c r="K63" s="91" t="s">
        <v>9</v>
      </c>
      <c r="L63" s="91" t="s">
        <v>10</v>
      </c>
      <c r="M63" s="91" t="s">
        <v>11</v>
      </c>
      <c r="N63" s="91" t="s">
        <v>70</v>
      </c>
      <c r="O63" s="90" t="s">
        <v>58</v>
      </c>
      <c r="P63" s="88" t="s">
        <v>44</v>
      </c>
    </row>
    <row r="64" spans="1:16" ht="15" customHeight="1">
      <c r="A64" s="11" t="s">
        <v>24</v>
      </c>
      <c r="B64" s="11" t="s">
        <v>23</v>
      </c>
      <c r="C64" s="12" t="s">
        <v>45</v>
      </c>
      <c r="D64" s="25" t="s">
        <v>16</v>
      </c>
      <c r="E64" s="16" t="s">
        <v>15</v>
      </c>
      <c r="F64" s="15">
        <v>24</v>
      </c>
      <c r="G64" s="15">
        <v>15.6</v>
      </c>
      <c r="H64" s="28">
        <v>15.0405632</v>
      </c>
      <c r="I64" s="31">
        <v>96.41386666666666</v>
      </c>
      <c r="J64" s="29">
        <v>16.910995260663515</v>
      </c>
      <c r="K64" s="29">
        <v>12.961884739336492</v>
      </c>
      <c r="L64" s="29">
        <v>12.4970542700709</v>
      </c>
      <c r="M64" s="29">
        <v>12.264639035438103</v>
      </c>
      <c r="N64" s="29">
        <v>10.047882830207758</v>
      </c>
      <c r="O64" s="15">
        <v>16</v>
      </c>
      <c r="P64" s="13">
        <v>13.6</v>
      </c>
    </row>
    <row r="65" spans="1:16" ht="15" customHeight="1">
      <c r="A65" s="11" t="s">
        <v>24</v>
      </c>
      <c r="B65" s="11" t="s">
        <v>23</v>
      </c>
      <c r="C65" s="12" t="s">
        <v>45</v>
      </c>
      <c r="D65" s="14" t="s">
        <v>16</v>
      </c>
      <c r="E65" s="16" t="s">
        <v>17</v>
      </c>
      <c r="F65" s="15">
        <v>24</v>
      </c>
      <c r="G65" s="15">
        <v>15.4</v>
      </c>
      <c r="H65" s="28">
        <v>14.0911808</v>
      </c>
      <c r="I65" s="31">
        <v>91.50117402597402</v>
      </c>
      <c r="J65" s="29">
        <v>15.074373522458632</v>
      </c>
      <c r="K65" s="29">
        <v>13.078546477541371</v>
      </c>
      <c r="L65" s="29">
        <v>11.967023572483026</v>
      </c>
      <c r="M65" s="29">
        <v>11.411262119953854</v>
      </c>
      <c r="N65" s="29">
        <v>9.62172749546374</v>
      </c>
      <c r="O65" s="15">
        <v>14</v>
      </c>
      <c r="P65" s="13">
        <v>13.6</v>
      </c>
    </row>
    <row r="66" spans="1:16" ht="15" customHeight="1">
      <c r="A66" s="11" t="s">
        <v>25</v>
      </c>
      <c r="B66" s="11" t="s">
        <v>23</v>
      </c>
      <c r="C66" s="12" t="s">
        <v>45</v>
      </c>
      <c r="D66" s="14" t="s">
        <v>84</v>
      </c>
      <c r="E66" s="16" t="s">
        <v>15</v>
      </c>
      <c r="F66" s="15">
        <v>24</v>
      </c>
      <c r="G66" s="15">
        <v>18.2</v>
      </c>
      <c r="H66" s="28">
        <v>16.850289600000004</v>
      </c>
      <c r="I66" s="31">
        <v>92.58400879120882</v>
      </c>
      <c r="J66" s="29">
        <v>18.97085574572128</v>
      </c>
      <c r="K66" s="29">
        <v>14.747304254278726</v>
      </c>
      <c r="L66" s="29">
        <v>13.653645467247726</v>
      </c>
      <c r="M66" s="29">
        <v>13.106816073732226</v>
      </c>
      <c r="N66" s="29">
        <v>10.977805400802191</v>
      </c>
      <c r="O66" s="15">
        <v>20</v>
      </c>
      <c r="P66" s="13">
        <v>13.8</v>
      </c>
    </row>
    <row r="67" spans="1:16" ht="15" customHeight="1">
      <c r="A67" s="11" t="s">
        <v>25</v>
      </c>
      <c r="B67" s="11" t="s">
        <v>23</v>
      </c>
      <c r="C67" s="12" t="s">
        <v>45</v>
      </c>
      <c r="D67" s="14" t="s">
        <v>84</v>
      </c>
      <c r="E67" s="16" t="s">
        <v>17</v>
      </c>
      <c r="F67" s="15">
        <v>24</v>
      </c>
      <c r="G67" s="15">
        <v>17.4</v>
      </c>
      <c r="H67" s="28">
        <v>16.604839199999997</v>
      </c>
      <c r="I67" s="31">
        <v>95.43011034482758</v>
      </c>
      <c r="J67" s="29">
        <v>16.853123486682808</v>
      </c>
      <c r="K67" s="29">
        <v>14.467556513317192</v>
      </c>
      <c r="L67" s="29">
        <v>13.806405144858884</v>
      </c>
      <c r="M67" s="29">
        <v>13.475829460629729</v>
      </c>
      <c r="N67" s="29">
        <v>11.100627252147847</v>
      </c>
      <c r="O67" s="15">
        <v>15.4</v>
      </c>
      <c r="P67" s="13">
        <v>13.8</v>
      </c>
    </row>
    <row r="68" spans="1:16" ht="15" customHeight="1">
      <c r="A68" s="11" t="s">
        <v>22</v>
      </c>
      <c r="B68" s="11" t="s">
        <v>23</v>
      </c>
      <c r="C68" s="12" t="s">
        <v>48</v>
      </c>
      <c r="D68" s="14" t="s">
        <v>19</v>
      </c>
      <c r="E68" s="16" t="s">
        <v>15</v>
      </c>
      <c r="F68" s="15">
        <v>24</v>
      </c>
      <c r="G68" s="15">
        <v>17.6</v>
      </c>
      <c r="H68" s="28">
        <v>17.202155</v>
      </c>
      <c r="I68" s="31">
        <v>97.73951704545455</v>
      </c>
      <c r="J68" s="29">
        <v>18.00097087378641</v>
      </c>
      <c r="K68" s="29">
        <v>14.431829126213593</v>
      </c>
      <c r="L68" s="29">
        <v>14.105600088786408</v>
      </c>
      <c r="M68" s="29">
        <v>13.942485570072815</v>
      </c>
      <c r="N68" s="29">
        <v>11.3411860010343</v>
      </c>
      <c r="O68" s="15">
        <v>12.6</v>
      </c>
      <c r="P68" s="13">
        <v>13.2</v>
      </c>
    </row>
    <row r="69" spans="1:16" ht="15" customHeight="1">
      <c r="A69" s="11" t="s">
        <v>22</v>
      </c>
      <c r="B69" s="11" t="s">
        <v>23</v>
      </c>
      <c r="C69" s="12" t="s">
        <v>48</v>
      </c>
      <c r="D69" s="14" t="s">
        <v>19</v>
      </c>
      <c r="E69" s="16" t="s">
        <v>17</v>
      </c>
      <c r="F69" s="15">
        <v>24</v>
      </c>
      <c r="G69" s="15">
        <v>17.4</v>
      </c>
      <c r="H69" s="28">
        <v>17.1352986</v>
      </c>
      <c r="I69" s="31">
        <v>98.47872758620689</v>
      </c>
      <c r="J69" s="29">
        <v>16.925181598062956</v>
      </c>
      <c r="K69" s="29">
        <v>14.455018401937044</v>
      </c>
      <c r="L69" s="29">
        <v>14.235118194579659</v>
      </c>
      <c r="M69" s="29">
        <v>14.125168090900967</v>
      </c>
      <c r="N69" s="29">
        <v>11.445321161471083</v>
      </c>
      <c r="O69" s="15">
        <v>10.8</v>
      </c>
      <c r="P69" s="13">
        <v>13.2</v>
      </c>
    </row>
    <row r="70" spans="1:16" ht="15" customHeight="1">
      <c r="A70" s="11" t="s">
        <v>24</v>
      </c>
      <c r="B70" s="11" t="s">
        <v>23</v>
      </c>
      <c r="C70" s="12" t="s">
        <v>45</v>
      </c>
      <c r="D70" s="25" t="s">
        <v>16</v>
      </c>
      <c r="E70" s="16" t="s">
        <v>15</v>
      </c>
      <c r="F70" s="15">
        <v>26</v>
      </c>
      <c r="G70" s="15">
        <v>18.4</v>
      </c>
      <c r="H70" s="28">
        <v>16.891098</v>
      </c>
      <c r="I70" s="31">
        <v>91.79944565217392</v>
      </c>
      <c r="J70" s="29">
        <v>15.950980392156861</v>
      </c>
      <c r="K70" s="29">
        <v>15.465019607843136</v>
      </c>
      <c r="L70" s="29">
        <v>14.196802270000001</v>
      </c>
      <c r="M70" s="29">
        <v>13.562693601078433</v>
      </c>
      <c r="N70" s="29">
        <v>11.4145143879397</v>
      </c>
      <c r="O70" s="15">
        <v>10.4</v>
      </c>
      <c r="P70" s="13">
        <v>13.6</v>
      </c>
    </row>
    <row r="71" spans="1:16" ht="15" customHeight="1">
      <c r="A71" s="11" t="s">
        <v>24</v>
      </c>
      <c r="B71" s="11" t="s">
        <v>23</v>
      </c>
      <c r="C71" s="12" t="s">
        <v>45</v>
      </c>
      <c r="D71" s="14" t="s">
        <v>16</v>
      </c>
      <c r="E71" s="16" t="s">
        <v>17</v>
      </c>
      <c r="F71" s="15">
        <v>26</v>
      </c>
      <c r="G71" s="15">
        <v>18</v>
      </c>
      <c r="H71" s="28">
        <v>16.700512</v>
      </c>
      <c r="I71" s="31">
        <v>92.78062222222222</v>
      </c>
      <c r="J71" s="29">
        <v>14.987804878048781</v>
      </c>
      <c r="K71" s="29">
        <v>15.30219512195122</v>
      </c>
      <c r="L71" s="29">
        <v>14.197471847804879</v>
      </c>
      <c r="M71" s="29">
        <v>13.645110210731708</v>
      </c>
      <c r="N71" s="29">
        <v>11.415052741953671</v>
      </c>
      <c r="O71" s="15">
        <v>11.6</v>
      </c>
      <c r="P71" s="13">
        <v>13.6</v>
      </c>
    </row>
    <row r="72" spans="1:16" ht="15" customHeight="1">
      <c r="A72" s="11" t="s">
        <v>25</v>
      </c>
      <c r="B72" s="11" t="s">
        <v>23</v>
      </c>
      <c r="C72" s="12" t="s">
        <v>45</v>
      </c>
      <c r="D72" s="14" t="s">
        <v>84</v>
      </c>
      <c r="E72" s="16" t="s">
        <v>15</v>
      </c>
      <c r="F72" s="15">
        <v>26</v>
      </c>
      <c r="G72" s="15">
        <v>19.2</v>
      </c>
      <c r="H72" s="28">
        <v>18.7950055</v>
      </c>
      <c r="I72" s="31">
        <v>97.89065364583332</v>
      </c>
      <c r="J72" s="29">
        <v>17.666336633663366</v>
      </c>
      <c r="K72" s="29">
        <v>15.808063366336633</v>
      </c>
      <c r="L72" s="29">
        <v>15.474616558054455</v>
      </c>
      <c r="M72" s="29">
        <v>15.307893153913366</v>
      </c>
      <c r="N72" s="29">
        <v>12.44190276024479</v>
      </c>
      <c r="O72" s="15">
        <v>11</v>
      </c>
      <c r="P72" s="13">
        <v>13.8</v>
      </c>
    </row>
    <row r="73" spans="1:16" ht="15" customHeight="1">
      <c r="A73" s="11" t="s">
        <v>25</v>
      </c>
      <c r="B73" s="11" t="s">
        <v>23</v>
      </c>
      <c r="C73" s="12" t="s">
        <v>45</v>
      </c>
      <c r="D73" s="14" t="s">
        <v>84</v>
      </c>
      <c r="E73" s="16" t="s">
        <v>17</v>
      </c>
      <c r="F73" s="15">
        <v>26</v>
      </c>
      <c r="G73" s="15">
        <v>18.4</v>
      </c>
      <c r="H73" s="28">
        <v>16.5712092</v>
      </c>
      <c r="I73" s="31">
        <v>90.06091956521739</v>
      </c>
      <c r="J73" s="29">
        <v>20.02549019607843</v>
      </c>
      <c r="K73" s="29">
        <v>14.715309803921567</v>
      </c>
      <c r="L73" s="29">
        <v>13.252743326282353</v>
      </c>
      <c r="M73" s="29">
        <v>12.521460087462746</v>
      </c>
      <c r="N73" s="29">
        <v>10.65547202113154</v>
      </c>
      <c r="O73" s="15">
        <v>9.8</v>
      </c>
      <c r="P73" s="13">
        <v>13.8</v>
      </c>
    </row>
    <row r="74" spans="1:16" ht="15" customHeight="1">
      <c r="A74" s="11" t="s">
        <v>22</v>
      </c>
      <c r="B74" s="11" t="s">
        <v>23</v>
      </c>
      <c r="C74" s="12" t="s">
        <v>48</v>
      </c>
      <c r="D74" s="14" t="s">
        <v>19</v>
      </c>
      <c r="E74" s="16" t="s">
        <v>15</v>
      </c>
      <c r="F74" s="15">
        <v>26</v>
      </c>
      <c r="G74" s="15">
        <v>20.4</v>
      </c>
      <c r="H74" s="28">
        <v>18.6687612</v>
      </c>
      <c r="I74" s="31">
        <v>91.51353529411764</v>
      </c>
      <c r="J74" s="29">
        <v>17.74201005025126</v>
      </c>
      <c r="K74" s="29">
        <v>16.780629949748743</v>
      </c>
      <c r="L74" s="29">
        <v>15.356547711638592</v>
      </c>
      <c r="M74" s="29">
        <v>14.644506592583518</v>
      </c>
      <c r="N74" s="29">
        <v>12.346973034483291</v>
      </c>
      <c r="O74" s="15">
        <v>12.8</v>
      </c>
      <c r="P74" s="13">
        <v>13.2</v>
      </c>
    </row>
    <row r="75" spans="1:16" ht="15" customHeight="1">
      <c r="A75" s="11" t="s">
        <v>22</v>
      </c>
      <c r="B75" s="11" t="s">
        <v>23</v>
      </c>
      <c r="C75" s="12" t="s">
        <v>48</v>
      </c>
      <c r="D75" s="14" t="s">
        <v>19</v>
      </c>
      <c r="E75" s="16" t="s">
        <v>17</v>
      </c>
      <c r="F75" s="15">
        <v>26</v>
      </c>
      <c r="G75" s="15">
        <v>19.2</v>
      </c>
      <c r="H75" s="28">
        <v>18.0848485</v>
      </c>
      <c r="I75" s="31">
        <v>94.19191927083334</v>
      </c>
      <c r="J75" s="29">
        <v>16.49603960396039</v>
      </c>
      <c r="K75" s="29">
        <v>16.032760396039606</v>
      </c>
      <c r="L75" s="29">
        <v>15.101564729123764</v>
      </c>
      <c r="M75" s="29">
        <v>14.635966895665842</v>
      </c>
      <c r="N75" s="29">
        <v>12.141961591255289</v>
      </c>
      <c r="O75" s="15">
        <v>9.6</v>
      </c>
      <c r="P75" s="13">
        <v>13.2</v>
      </c>
    </row>
    <row r="76" spans="1:16" ht="15" customHeight="1">
      <c r="A76" s="11"/>
      <c r="B76" s="11"/>
      <c r="C76" s="12"/>
      <c r="D76" s="14"/>
      <c r="E76" s="16"/>
      <c r="F76" s="15"/>
      <c r="H76" s="28"/>
      <c r="I76" s="31"/>
      <c r="J76" s="29"/>
      <c r="K76" s="29"/>
      <c r="L76" s="29"/>
      <c r="M76" s="29"/>
      <c r="N76" s="29"/>
      <c r="P76" s="13"/>
    </row>
    <row r="77" spans="1:16" ht="15" customHeight="1">
      <c r="A77" s="11"/>
      <c r="B77" s="11"/>
      <c r="C77" s="12"/>
      <c r="D77" s="14"/>
      <c r="E77" s="16"/>
      <c r="F77" s="15"/>
      <c r="H77" s="28"/>
      <c r="I77" s="31"/>
      <c r="J77" s="29"/>
      <c r="K77" s="29"/>
      <c r="L77" s="29"/>
      <c r="M77" s="29"/>
      <c r="N77" s="29"/>
      <c r="P77" s="13"/>
    </row>
    <row r="78" spans="1:16" ht="15" customHeight="1">
      <c r="A78" s="11"/>
      <c r="B78" s="11"/>
      <c r="C78" s="12"/>
      <c r="D78" s="14"/>
      <c r="E78" s="16"/>
      <c r="F78" s="15"/>
      <c r="H78" s="28"/>
      <c r="I78" s="31"/>
      <c r="J78" s="29"/>
      <c r="K78" s="29"/>
      <c r="L78" s="29"/>
      <c r="M78" s="29"/>
      <c r="N78" s="29"/>
      <c r="P78" s="13"/>
    </row>
    <row r="79" spans="1:16" ht="15" customHeight="1">
      <c r="A79" s="11"/>
      <c r="B79" s="11"/>
      <c r="C79" s="12"/>
      <c r="D79" s="14"/>
      <c r="E79" s="16"/>
      <c r="F79" s="15"/>
      <c r="H79" s="28"/>
      <c r="I79" s="31"/>
      <c r="J79" s="29"/>
      <c r="K79" s="29"/>
      <c r="L79" s="29"/>
      <c r="M79" s="29"/>
      <c r="N79" s="29"/>
      <c r="P79" s="13"/>
    </row>
    <row r="80" spans="1:16" ht="15" customHeight="1">
      <c r="A80" s="11"/>
      <c r="B80" s="11"/>
      <c r="C80" s="12"/>
      <c r="D80" s="14"/>
      <c r="E80" s="16"/>
      <c r="F80" s="15"/>
      <c r="H80" s="28"/>
      <c r="I80" s="31"/>
      <c r="J80" s="29"/>
      <c r="K80" s="29"/>
      <c r="L80" s="29"/>
      <c r="M80" s="29"/>
      <c r="N80" s="29"/>
      <c r="P80" s="13"/>
    </row>
    <row r="81" spans="1:16" ht="15" customHeight="1">
      <c r="A81" s="11"/>
      <c r="B81" s="11"/>
      <c r="C81" s="12"/>
      <c r="D81" s="14"/>
      <c r="E81" s="16"/>
      <c r="F81" s="15"/>
      <c r="H81" s="28"/>
      <c r="I81" s="31"/>
      <c r="J81" s="29"/>
      <c r="K81" s="29"/>
      <c r="L81" s="29"/>
      <c r="M81" s="29"/>
      <c r="N81" s="29"/>
      <c r="P81" s="13"/>
    </row>
    <row r="82" spans="1:16" ht="15" customHeight="1">
      <c r="A82" s="11"/>
      <c r="B82" s="11"/>
      <c r="C82" s="12"/>
      <c r="D82" s="14"/>
      <c r="E82" s="16"/>
      <c r="F82" s="15"/>
      <c r="H82" s="28"/>
      <c r="I82" s="31"/>
      <c r="J82" s="29"/>
      <c r="K82" s="29"/>
      <c r="L82" s="29"/>
      <c r="M82" s="29"/>
      <c r="N82" s="29"/>
      <c r="P82" s="13"/>
    </row>
    <row r="83" spans="1:16" ht="15" customHeight="1">
      <c r="A83" s="11"/>
      <c r="B83" s="11"/>
      <c r="C83" s="12"/>
      <c r="D83" s="14"/>
      <c r="E83" s="16"/>
      <c r="F83" s="15"/>
      <c r="H83" s="28"/>
      <c r="I83" s="31"/>
      <c r="J83" s="29"/>
      <c r="K83" s="29"/>
      <c r="L83" s="29"/>
      <c r="M83" s="29"/>
      <c r="N83" s="29"/>
      <c r="P83" s="13"/>
    </row>
    <row r="84" spans="1:16" ht="15" customHeight="1">
      <c r="A84" s="11"/>
      <c r="B84" s="11"/>
      <c r="C84" s="12"/>
      <c r="D84" s="14"/>
      <c r="E84" s="16"/>
      <c r="F84" s="15"/>
      <c r="H84" s="28"/>
      <c r="I84" s="31"/>
      <c r="J84" s="29"/>
      <c r="K84" s="29"/>
      <c r="L84" s="29"/>
      <c r="M84" s="29"/>
      <c r="N84" s="29"/>
      <c r="P84" s="13"/>
    </row>
    <row r="85" spans="1:16" ht="15" customHeight="1">
      <c r="A85" s="11"/>
      <c r="B85" s="11"/>
      <c r="C85" s="12"/>
      <c r="D85" s="14"/>
      <c r="E85" s="16"/>
      <c r="F85" s="15"/>
      <c r="H85" s="28"/>
      <c r="I85" s="31"/>
      <c r="J85" s="29"/>
      <c r="K85" s="29"/>
      <c r="L85" s="29"/>
      <c r="M85" s="29"/>
      <c r="N85" s="29"/>
      <c r="P85" s="13"/>
    </row>
    <row r="86" spans="1:16" ht="15" customHeight="1">
      <c r="A86" s="11"/>
      <c r="B86" s="11"/>
      <c r="C86" s="12"/>
      <c r="D86" s="14"/>
      <c r="E86" s="16"/>
      <c r="F86" s="15"/>
      <c r="H86" s="28"/>
      <c r="I86" s="31"/>
      <c r="J86" s="29"/>
      <c r="K86" s="29"/>
      <c r="L86" s="29"/>
      <c r="M86" s="29"/>
      <c r="N86" s="29"/>
      <c r="P86" s="13"/>
    </row>
    <row r="87" spans="1:16" ht="15" customHeight="1">
      <c r="A87" s="11"/>
      <c r="B87" s="11"/>
      <c r="C87" s="12"/>
      <c r="D87" s="14"/>
      <c r="E87" s="16"/>
      <c r="F87" s="15"/>
      <c r="H87" s="28"/>
      <c r="I87" s="31"/>
      <c r="J87" s="29"/>
      <c r="K87" s="29"/>
      <c r="L87" s="29"/>
      <c r="M87" s="29"/>
      <c r="N87" s="29"/>
      <c r="P87" s="13"/>
    </row>
    <row r="88" spans="1:16" ht="15" customHeight="1">
      <c r="A88" s="11"/>
      <c r="B88" s="11"/>
      <c r="C88" s="12"/>
      <c r="D88" s="14"/>
      <c r="E88" s="16"/>
      <c r="F88" s="15"/>
      <c r="H88" s="28"/>
      <c r="I88" s="31"/>
      <c r="J88" s="29"/>
      <c r="K88" s="29"/>
      <c r="L88" s="29"/>
      <c r="M88" s="29"/>
      <c r="N88" s="29"/>
      <c r="P88" s="13"/>
    </row>
    <row r="89" spans="1:16" ht="15" customHeight="1">
      <c r="A89" s="11"/>
      <c r="B89" s="11"/>
      <c r="C89" s="12"/>
      <c r="D89" s="14"/>
      <c r="E89" s="16"/>
      <c r="F89" s="15"/>
      <c r="H89" s="28"/>
      <c r="I89" s="31"/>
      <c r="J89" s="29"/>
      <c r="K89" s="29"/>
      <c r="L89" s="29"/>
      <c r="M89" s="29"/>
      <c r="N89" s="29"/>
      <c r="P89" s="13"/>
    </row>
    <row r="90" spans="1:16" ht="15" customHeight="1">
      <c r="A90" s="11"/>
      <c r="B90" s="11"/>
      <c r="C90" s="12"/>
      <c r="D90" s="14"/>
      <c r="E90" s="16"/>
      <c r="F90" s="15"/>
      <c r="H90" s="28"/>
      <c r="I90" s="31"/>
      <c r="J90" s="29"/>
      <c r="K90" s="29"/>
      <c r="L90" s="29"/>
      <c r="M90" s="29"/>
      <c r="N90" s="29"/>
      <c r="P90" s="13"/>
    </row>
    <row r="91" spans="1:16" ht="15" customHeight="1">
      <c r="A91" s="11"/>
      <c r="B91" s="11"/>
      <c r="C91" s="12"/>
      <c r="D91" s="14"/>
      <c r="E91" s="16"/>
      <c r="F91" s="15"/>
      <c r="H91" s="28"/>
      <c r="I91" s="31"/>
      <c r="J91" s="29"/>
      <c r="K91" s="29"/>
      <c r="L91" s="29"/>
      <c r="M91" s="29"/>
      <c r="N91" s="29"/>
      <c r="P91" s="13"/>
    </row>
    <row r="92" spans="1:16" ht="15" customHeight="1">
      <c r="A92" s="11"/>
      <c r="B92" s="11"/>
      <c r="C92" s="12"/>
      <c r="D92" s="14"/>
      <c r="E92" s="16"/>
      <c r="F92" s="15"/>
      <c r="H92" s="28"/>
      <c r="I92" s="31"/>
      <c r="J92" s="29"/>
      <c r="K92" s="29"/>
      <c r="L92" s="29"/>
      <c r="M92" s="29"/>
      <c r="N92" s="29"/>
      <c r="P92" s="13"/>
    </row>
    <row r="93" spans="1:16" ht="15" customHeight="1">
      <c r="A93" s="11"/>
      <c r="B93" s="11"/>
      <c r="C93" s="12"/>
      <c r="D93" s="14"/>
      <c r="E93" s="16"/>
      <c r="F93" s="15"/>
      <c r="H93" s="28"/>
      <c r="I93" s="31"/>
      <c r="J93" s="29"/>
      <c r="K93" s="29"/>
      <c r="L93" s="29"/>
      <c r="M93" s="29"/>
      <c r="N93" s="29"/>
      <c r="P93" s="13"/>
    </row>
    <row r="94" spans="1:16" ht="25.5" customHeight="1">
      <c r="A94" s="88" t="s">
        <v>0</v>
      </c>
      <c r="B94" s="88" t="s">
        <v>1</v>
      </c>
      <c r="C94" s="88" t="s">
        <v>43</v>
      </c>
      <c r="D94" s="88" t="s">
        <v>56</v>
      </c>
      <c r="E94" s="88" t="s">
        <v>3</v>
      </c>
      <c r="F94" s="88" t="s">
        <v>2</v>
      </c>
      <c r="G94" s="89" t="s">
        <v>83</v>
      </c>
      <c r="H94" s="90" t="s">
        <v>6</v>
      </c>
      <c r="I94" s="89" t="s">
        <v>7</v>
      </c>
      <c r="J94" s="91" t="s">
        <v>68</v>
      </c>
      <c r="K94" s="91" t="s">
        <v>9</v>
      </c>
      <c r="L94" s="91" t="s">
        <v>10</v>
      </c>
      <c r="M94" s="91" t="s">
        <v>11</v>
      </c>
      <c r="N94" s="91" t="s">
        <v>70</v>
      </c>
      <c r="O94" s="90" t="s">
        <v>58</v>
      </c>
      <c r="P94" s="88" t="s">
        <v>44</v>
      </c>
    </row>
    <row r="95" spans="1:16" ht="12.75">
      <c r="A95" s="11" t="s">
        <v>28</v>
      </c>
      <c r="B95" s="11" t="s">
        <v>27</v>
      </c>
      <c r="C95" s="12" t="s">
        <v>47</v>
      </c>
      <c r="D95" s="25" t="s">
        <v>16</v>
      </c>
      <c r="E95" s="16" t="s">
        <v>15</v>
      </c>
      <c r="F95" s="16">
        <v>14</v>
      </c>
      <c r="G95" s="15">
        <v>17.2</v>
      </c>
      <c r="H95" s="31">
        <v>14.4388937</v>
      </c>
      <c r="I95" s="31">
        <v>83.94705639534884</v>
      </c>
      <c r="J95" s="29">
        <v>15.45410628019324</v>
      </c>
      <c r="K95" s="29">
        <v>14.541893719806762</v>
      </c>
      <c r="L95" s="29">
        <v>12.207491721917874</v>
      </c>
      <c r="M95" s="29">
        <v>11.040290722973431</v>
      </c>
      <c r="N95" s="29">
        <v>9.815068721140001</v>
      </c>
      <c r="O95" s="15">
        <v>11.2</v>
      </c>
      <c r="P95" s="13">
        <v>14.1</v>
      </c>
    </row>
    <row r="96" spans="1:16" ht="12.75">
      <c r="A96" s="11" t="s">
        <v>28</v>
      </c>
      <c r="B96" s="11" t="s">
        <v>27</v>
      </c>
      <c r="C96" s="12" t="s">
        <v>47</v>
      </c>
      <c r="D96" s="14" t="s">
        <v>16</v>
      </c>
      <c r="E96" s="16" t="s">
        <v>17</v>
      </c>
      <c r="F96" s="16">
        <v>14</v>
      </c>
      <c r="G96" s="15">
        <v>16.8</v>
      </c>
      <c r="H96" s="31">
        <v>13.716183899999999</v>
      </c>
      <c r="I96" s="31">
        <v>82.62761385542167</v>
      </c>
      <c r="J96" s="29">
        <v>15.9375</v>
      </c>
      <c r="K96" s="29">
        <v>14.1225</v>
      </c>
      <c r="L96" s="29">
        <v>11.530167090937498</v>
      </c>
      <c r="M96" s="29">
        <v>10.234000636406247</v>
      </c>
      <c r="N96" s="29">
        <v>9.27048610326633</v>
      </c>
      <c r="O96" s="15">
        <v>11.4</v>
      </c>
      <c r="P96" s="13">
        <v>14.1</v>
      </c>
    </row>
    <row r="97" spans="1:16" ht="12.75">
      <c r="A97" s="11" t="s">
        <v>26</v>
      </c>
      <c r="B97" s="11" t="s">
        <v>27</v>
      </c>
      <c r="C97" s="12" t="s">
        <v>47</v>
      </c>
      <c r="D97" s="14" t="s">
        <v>84</v>
      </c>
      <c r="E97" s="16" t="s">
        <v>15</v>
      </c>
      <c r="F97" s="16">
        <v>14</v>
      </c>
      <c r="G97" s="15">
        <v>18.2</v>
      </c>
      <c r="H97" s="31">
        <v>15.3212518</v>
      </c>
      <c r="I97" s="31">
        <v>84.1827021978022</v>
      </c>
      <c r="J97" s="29">
        <v>16.165574572127138</v>
      </c>
      <c r="K97" s="29">
        <v>15.257865427872861</v>
      </c>
      <c r="L97" s="29">
        <v>12.844483414887629</v>
      </c>
      <c r="M97" s="29">
        <v>11.637792408395011</v>
      </c>
      <c r="N97" s="29">
        <v>10.327222846140806</v>
      </c>
      <c r="O97" s="15">
        <v>10.8</v>
      </c>
      <c r="P97" s="13">
        <v>13.8</v>
      </c>
    </row>
    <row r="98" spans="1:16" ht="12.75">
      <c r="A98" s="11" t="s">
        <v>26</v>
      </c>
      <c r="B98" s="11" t="s">
        <v>27</v>
      </c>
      <c r="C98" s="12" t="s">
        <v>47</v>
      </c>
      <c r="D98" s="14" t="s">
        <v>84</v>
      </c>
      <c r="E98" s="16" t="s">
        <v>17</v>
      </c>
      <c r="F98" s="16">
        <v>14</v>
      </c>
      <c r="G98" s="15">
        <v>18.2</v>
      </c>
      <c r="H98" s="31">
        <v>15.0665848</v>
      </c>
      <c r="I98" s="31">
        <v>89.68205238095237</v>
      </c>
      <c r="J98" s="29">
        <v>16.974083129584347</v>
      </c>
      <c r="K98" s="29">
        <v>15.110716870415649</v>
      </c>
      <c r="L98" s="29">
        <v>12.50917017125868</v>
      </c>
      <c r="M98" s="29">
        <v>11.208396821680195</v>
      </c>
      <c r="N98" s="29">
        <v>10.057624258298437</v>
      </c>
      <c r="O98" s="15">
        <v>11.2</v>
      </c>
      <c r="P98" s="13">
        <v>13.8</v>
      </c>
    </row>
    <row r="99" spans="1:16" ht="12.75">
      <c r="A99" s="11" t="s">
        <v>29</v>
      </c>
      <c r="B99" s="11" t="s">
        <v>27</v>
      </c>
      <c r="C99" s="12" t="s">
        <v>47</v>
      </c>
      <c r="D99" s="14" t="s">
        <v>19</v>
      </c>
      <c r="E99" s="16" t="s">
        <v>15</v>
      </c>
      <c r="F99" s="16">
        <v>14</v>
      </c>
      <c r="G99" s="15">
        <v>17.9</v>
      </c>
      <c r="H99" s="31">
        <v>14.837524</v>
      </c>
      <c r="I99" s="31">
        <v>82.89119553072626</v>
      </c>
      <c r="J99" s="29">
        <v>14.928136419001214</v>
      </c>
      <c r="K99" s="29">
        <v>15.22786358099878</v>
      </c>
      <c r="L99" s="29">
        <v>12.622558176077955</v>
      </c>
      <c r="M99" s="29">
        <v>11.319905473617542</v>
      </c>
      <c r="N99" s="29">
        <v>10.14879049332901</v>
      </c>
      <c r="O99" s="31">
        <v>15</v>
      </c>
      <c r="P99" s="13">
        <v>14.1</v>
      </c>
    </row>
    <row r="100" spans="1:16" ht="12.75">
      <c r="A100" s="11" t="s">
        <v>29</v>
      </c>
      <c r="B100" s="11" t="s">
        <v>27</v>
      </c>
      <c r="C100" s="12" t="s">
        <v>47</v>
      </c>
      <c r="D100" s="14" t="s">
        <v>19</v>
      </c>
      <c r="E100" s="16" t="s">
        <v>17</v>
      </c>
      <c r="F100" s="16">
        <v>14</v>
      </c>
      <c r="G100" s="15">
        <v>16.6</v>
      </c>
      <c r="H100" s="31">
        <v>13.121987500000001</v>
      </c>
      <c r="I100" s="31">
        <v>68.7015052356021</v>
      </c>
      <c r="J100" s="29">
        <v>16.095923261390887</v>
      </c>
      <c r="K100" s="29">
        <v>13.928076738609114</v>
      </c>
      <c r="L100" s="29">
        <v>11.009882461630697</v>
      </c>
      <c r="M100" s="29">
        <v>9.55078532314149</v>
      </c>
      <c r="N100" s="29">
        <v>8.852166803321165</v>
      </c>
      <c r="O100" s="15">
        <v>10.2</v>
      </c>
      <c r="P100" s="13">
        <v>14.1</v>
      </c>
    </row>
    <row r="101" spans="1:16" ht="12.75">
      <c r="A101" s="11" t="s">
        <v>28</v>
      </c>
      <c r="B101" s="11" t="s">
        <v>27</v>
      </c>
      <c r="C101" s="12" t="s">
        <v>47</v>
      </c>
      <c r="D101" s="25" t="s">
        <v>16</v>
      </c>
      <c r="E101" s="16" t="s">
        <v>15</v>
      </c>
      <c r="F101" s="27">
        <v>16</v>
      </c>
      <c r="G101" s="15">
        <v>20.7</v>
      </c>
      <c r="H101" s="31">
        <v>17.894817800000002</v>
      </c>
      <c r="I101" s="31">
        <v>86.44839516908213</v>
      </c>
      <c r="J101" s="29">
        <v>13.42486759142497</v>
      </c>
      <c r="K101" s="29">
        <v>17.92105240857503</v>
      </c>
      <c r="L101" s="29">
        <v>15.492462204623255</v>
      </c>
      <c r="M101" s="29">
        <v>14.278167102647368</v>
      </c>
      <c r="N101" s="29">
        <v>12.456251018792567</v>
      </c>
      <c r="O101" s="15">
        <v>15.6</v>
      </c>
      <c r="P101" s="13">
        <v>14.1</v>
      </c>
    </row>
    <row r="102" spans="1:16" ht="12.75">
      <c r="A102" s="11" t="s">
        <v>28</v>
      </c>
      <c r="B102" s="11" t="s">
        <v>27</v>
      </c>
      <c r="C102" s="12" t="s">
        <v>47</v>
      </c>
      <c r="D102" s="14" t="s">
        <v>16</v>
      </c>
      <c r="E102" s="16" t="s">
        <v>17</v>
      </c>
      <c r="F102" s="27">
        <v>16</v>
      </c>
      <c r="G102" s="15">
        <v>17.9</v>
      </c>
      <c r="H102" s="31">
        <v>15.801598799999999</v>
      </c>
      <c r="I102" s="31">
        <v>88.27708826815642</v>
      </c>
      <c r="J102" s="29">
        <v>14.653252131546902</v>
      </c>
      <c r="K102" s="29">
        <v>15.277067868453104</v>
      </c>
      <c r="L102" s="29">
        <v>13.48615068702051</v>
      </c>
      <c r="M102" s="29">
        <v>12.590692096304213</v>
      </c>
      <c r="N102" s="29">
        <v>10.84313623077026</v>
      </c>
      <c r="O102" s="15">
        <v>16</v>
      </c>
      <c r="P102" s="13">
        <v>14.1</v>
      </c>
    </row>
    <row r="103" spans="1:16" ht="12.75">
      <c r="A103" s="11" t="s">
        <v>26</v>
      </c>
      <c r="B103" s="11" t="s">
        <v>27</v>
      </c>
      <c r="C103" s="12" t="s">
        <v>47</v>
      </c>
      <c r="D103" s="14" t="s">
        <v>84</v>
      </c>
      <c r="E103" s="16" t="s">
        <v>15</v>
      </c>
      <c r="F103" s="27">
        <v>16</v>
      </c>
      <c r="G103" s="15">
        <v>19.1</v>
      </c>
      <c r="H103" s="31">
        <v>16.644852</v>
      </c>
      <c r="I103" s="31">
        <v>87.1458219895288</v>
      </c>
      <c r="J103" s="29">
        <v>17.975080346106303</v>
      </c>
      <c r="K103" s="29">
        <v>15.666759653893697</v>
      </c>
      <c r="L103" s="29">
        <v>13.652926479509519</v>
      </c>
      <c r="M103" s="29">
        <v>12.64600989231743</v>
      </c>
      <c r="N103" s="29">
        <v>10.977227320208659</v>
      </c>
      <c r="O103" s="15">
        <v>14.2</v>
      </c>
      <c r="P103" s="13">
        <v>13.8</v>
      </c>
    </row>
    <row r="104" spans="1:16" ht="12.75">
      <c r="A104" s="11" t="s">
        <v>26</v>
      </c>
      <c r="B104" s="11" t="s">
        <v>27</v>
      </c>
      <c r="C104" s="12" t="s">
        <v>47</v>
      </c>
      <c r="D104" s="14" t="s">
        <v>84</v>
      </c>
      <c r="E104" s="16" t="s">
        <v>17</v>
      </c>
      <c r="F104" s="27">
        <v>16</v>
      </c>
      <c r="G104" s="15">
        <v>17.7</v>
      </c>
      <c r="H104" s="31">
        <v>15.3892928</v>
      </c>
      <c r="I104" s="31">
        <v>86.94515706214689</v>
      </c>
      <c r="J104" s="29">
        <v>19.08724179829891</v>
      </c>
      <c r="K104" s="29">
        <v>14.321558201701093</v>
      </c>
      <c r="L104" s="29">
        <v>12.451901272215794</v>
      </c>
      <c r="M104" s="29">
        <v>11.517072807473145</v>
      </c>
      <c r="N104" s="29">
        <v>10.011578912334308</v>
      </c>
      <c r="O104" s="15">
        <v>14.8</v>
      </c>
      <c r="P104" s="13">
        <v>13.8</v>
      </c>
    </row>
    <row r="105" spans="1:16" ht="12.75">
      <c r="A105" s="11" t="s">
        <v>29</v>
      </c>
      <c r="B105" s="11" t="s">
        <v>27</v>
      </c>
      <c r="C105" s="12" t="s">
        <v>47</v>
      </c>
      <c r="D105" s="14" t="s">
        <v>19</v>
      </c>
      <c r="E105" s="16" t="s">
        <v>15</v>
      </c>
      <c r="F105" s="27">
        <v>16</v>
      </c>
      <c r="G105" s="15">
        <v>16.1</v>
      </c>
      <c r="H105" s="31">
        <v>13.0094234</v>
      </c>
      <c r="I105" s="31">
        <v>80.80387204968943</v>
      </c>
      <c r="J105" s="29">
        <v>23.9</v>
      </c>
      <c r="K105" s="29">
        <v>12.2521</v>
      </c>
      <c r="L105" s="29">
        <v>9.9001712074</v>
      </c>
      <c r="M105" s="29">
        <v>8.7242068111</v>
      </c>
      <c r="N105" s="29">
        <v>7.959936649165829</v>
      </c>
      <c r="O105" s="15">
        <v>9</v>
      </c>
      <c r="P105" s="13">
        <v>14.1</v>
      </c>
    </row>
    <row r="106" spans="1:16" ht="12.75">
      <c r="A106" s="11" t="s">
        <v>29</v>
      </c>
      <c r="B106" s="11" t="s">
        <v>27</v>
      </c>
      <c r="C106" s="12" t="s">
        <v>47</v>
      </c>
      <c r="D106" s="14" t="s">
        <v>19</v>
      </c>
      <c r="E106" s="16" t="s">
        <v>17</v>
      </c>
      <c r="F106" s="27">
        <v>16</v>
      </c>
      <c r="G106" s="15">
        <v>18.6</v>
      </c>
      <c r="H106" s="31">
        <v>16.0036935</v>
      </c>
      <c r="I106" s="31">
        <v>86.0413629032258</v>
      </c>
      <c r="J106" s="29">
        <v>15.28648648648649</v>
      </c>
      <c r="K106" s="29">
        <v>15.756713513513514</v>
      </c>
      <c r="L106" s="29">
        <v>13.557291055783784</v>
      </c>
      <c r="M106" s="29">
        <v>12.45757982691892</v>
      </c>
      <c r="N106" s="29">
        <v>10.900334517213093</v>
      </c>
      <c r="O106" s="15">
        <v>15</v>
      </c>
      <c r="P106" s="13">
        <v>14.1</v>
      </c>
    </row>
    <row r="107" spans="1:16" ht="12.75">
      <c r="A107" s="11" t="s">
        <v>28</v>
      </c>
      <c r="B107" s="11" t="s">
        <v>27</v>
      </c>
      <c r="C107" s="12" t="s">
        <v>47</v>
      </c>
      <c r="D107" s="25" t="s">
        <v>16</v>
      </c>
      <c r="E107" s="16" t="s">
        <v>15</v>
      </c>
      <c r="F107" s="15">
        <v>18</v>
      </c>
      <c r="G107" s="15">
        <v>19.4</v>
      </c>
      <c r="H107" s="31">
        <v>17.058618000000003</v>
      </c>
      <c r="I107" s="31">
        <v>87.93102061855672</v>
      </c>
      <c r="J107" s="29">
        <v>29.444168734491313</v>
      </c>
      <c r="K107" s="29">
        <v>13.687831265508684</v>
      </c>
      <c r="L107" s="29">
        <v>12.035849732307696</v>
      </c>
      <c r="M107" s="29">
        <v>11.209858965707202</v>
      </c>
      <c r="N107" s="29">
        <v>9.677065111403174</v>
      </c>
      <c r="O107" s="15">
        <v>14.4</v>
      </c>
      <c r="P107" s="13">
        <v>14.1</v>
      </c>
    </row>
    <row r="108" spans="1:16" ht="12.75">
      <c r="A108" s="11" t="s">
        <v>28</v>
      </c>
      <c r="B108" s="11" t="s">
        <v>27</v>
      </c>
      <c r="C108" s="12" t="s">
        <v>47</v>
      </c>
      <c r="D108" s="14" t="s">
        <v>16</v>
      </c>
      <c r="E108" s="16" t="s">
        <v>17</v>
      </c>
      <c r="F108" s="15">
        <v>18</v>
      </c>
      <c r="G108" s="15">
        <v>19.6</v>
      </c>
      <c r="H108" s="31">
        <v>16.9800756</v>
      </c>
      <c r="I108" s="31">
        <v>86.6330387755102</v>
      </c>
      <c r="J108" s="29">
        <v>23.426865671641792</v>
      </c>
      <c r="K108" s="29">
        <v>15.00833432835821</v>
      </c>
      <c r="L108" s="29">
        <v>13.002176098244776</v>
      </c>
      <c r="M108" s="29">
        <v>11.99909698318806</v>
      </c>
      <c r="N108" s="29">
        <v>10.454010933262133</v>
      </c>
      <c r="O108" s="15">
        <v>13.8</v>
      </c>
      <c r="P108" s="13">
        <v>14.1</v>
      </c>
    </row>
    <row r="109" spans="1:16" ht="12.75">
      <c r="A109" s="11" t="s">
        <v>26</v>
      </c>
      <c r="B109" s="11" t="s">
        <v>27</v>
      </c>
      <c r="C109" s="12" t="s">
        <v>47</v>
      </c>
      <c r="D109" s="14" t="s">
        <v>84</v>
      </c>
      <c r="E109" s="16" t="s">
        <v>15</v>
      </c>
      <c r="F109" s="15">
        <v>18</v>
      </c>
      <c r="G109" s="15">
        <v>20.9</v>
      </c>
      <c r="H109" s="31">
        <v>19.0375953</v>
      </c>
      <c r="I109" s="31">
        <v>91.08897272727273</v>
      </c>
      <c r="J109" s="29">
        <v>24.461517067003786</v>
      </c>
      <c r="K109" s="29">
        <v>15.787542932996208</v>
      </c>
      <c r="L109" s="29">
        <v>14.380710676543389</v>
      </c>
      <c r="M109" s="29">
        <v>13.67729454831698</v>
      </c>
      <c r="N109" s="29">
        <v>11.562380443451971</v>
      </c>
      <c r="O109" s="15">
        <v>11</v>
      </c>
      <c r="P109" s="13">
        <v>13.8</v>
      </c>
    </row>
    <row r="110" spans="1:16" ht="12.75">
      <c r="A110" s="11" t="s">
        <v>26</v>
      </c>
      <c r="B110" s="11" t="s">
        <v>27</v>
      </c>
      <c r="C110" s="12" t="s">
        <v>47</v>
      </c>
      <c r="D110" s="14" t="s">
        <v>84</v>
      </c>
      <c r="E110" s="16" t="s">
        <v>17</v>
      </c>
      <c r="F110" s="15">
        <v>18</v>
      </c>
      <c r="G110" s="15">
        <v>20.3</v>
      </c>
      <c r="H110" s="31">
        <v>17.697855999999998</v>
      </c>
      <c r="I110" s="31">
        <v>87.18155665024629</v>
      </c>
      <c r="J110" s="29">
        <v>25.8210539523212</v>
      </c>
      <c r="K110" s="29">
        <v>15.058326047678797</v>
      </c>
      <c r="L110" s="29">
        <v>13.128083053835883</v>
      </c>
      <c r="M110" s="29">
        <v>12.162961556914427</v>
      </c>
      <c r="N110" s="29">
        <v>10.55524265635046</v>
      </c>
      <c r="O110" s="15">
        <v>12.4</v>
      </c>
      <c r="P110" s="13">
        <v>13.8</v>
      </c>
    </row>
    <row r="111" spans="1:16" ht="12.75">
      <c r="A111" s="11" t="s">
        <v>29</v>
      </c>
      <c r="B111" s="11" t="s">
        <v>27</v>
      </c>
      <c r="C111" s="12" t="s">
        <v>47</v>
      </c>
      <c r="D111" s="14" t="s">
        <v>19</v>
      </c>
      <c r="E111" s="16" t="s">
        <v>15</v>
      </c>
      <c r="F111" s="15">
        <v>18</v>
      </c>
      <c r="G111" s="15">
        <v>18.5</v>
      </c>
      <c r="H111" s="31">
        <v>15.6777728</v>
      </c>
      <c r="I111" s="31">
        <v>84.74471783783784</v>
      </c>
      <c r="J111" s="29">
        <v>19.582822085889575</v>
      </c>
      <c r="K111" s="29">
        <v>14.87717791411043</v>
      </c>
      <c r="L111" s="29">
        <v>12.60762244554601</v>
      </c>
      <c r="M111" s="29">
        <v>11.4728447112638</v>
      </c>
      <c r="N111" s="29">
        <v>10.136781865765638</v>
      </c>
      <c r="O111" s="15">
        <v>10</v>
      </c>
      <c r="P111" s="13">
        <v>14.1</v>
      </c>
    </row>
    <row r="112" spans="1:16" ht="12.75">
      <c r="A112" s="11" t="s">
        <v>29</v>
      </c>
      <c r="B112" s="11" t="s">
        <v>27</v>
      </c>
      <c r="C112" s="12" t="s">
        <v>47</v>
      </c>
      <c r="D112" s="14" t="s">
        <v>19</v>
      </c>
      <c r="E112" s="16" t="s">
        <v>17</v>
      </c>
      <c r="F112" s="15">
        <v>18</v>
      </c>
      <c r="G112" s="15">
        <v>19.6</v>
      </c>
      <c r="H112" s="31">
        <v>16.996956800000003</v>
      </c>
      <c r="I112" s="31">
        <v>86.71916734693879</v>
      </c>
      <c r="J112" s="29">
        <v>25.87054726368158</v>
      </c>
      <c r="K112" s="29">
        <v>14.529372736318411</v>
      </c>
      <c r="L112" s="29">
        <v>12.599751057668461</v>
      </c>
      <c r="M112" s="29">
        <v>11.634940218343488</v>
      </c>
      <c r="N112" s="29">
        <v>10.130453111693235</v>
      </c>
      <c r="O112" s="15">
        <v>12</v>
      </c>
      <c r="P112" s="13">
        <v>14.1</v>
      </c>
    </row>
    <row r="113" spans="1:16" ht="12.75">
      <c r="A113" s="11" t="s">
        <v>28</v>
      </c>
      <c r="B113" s="11" t="s">
        <v>27</v>
      </c>
      <c r="C113" s="12" t="s">
        <v>47</v>
      </c>
      <c r="D113" s="25" t="s">
        <v>16</v>
      </c>
      <c r="E113" s="16" t="s">
        <v>15</v>
      </c>
      <c r="F113" s="15">
        <v>20</v>
      </c>
      <c r="G113" s="15">
        <v>20.7</v>
      </c>
      <c r="H113" s="28">
        <v>18.269327</v>
      </c>
      <c r="I113" s="31">
        <v>88.25761835748793</v>
      </c>
      <c r="J113" s="29">
        <v>18.27192938209331</v>
      </c>
      <c r="K113" s="29">
        <v>16.917710617906682</v>
      </c>
      <c r="L113" s="29">
        <v>14.931168471976294</v>
      </c>
      <c r="M113" s="29">
        <v>13.9378973990111</v>
      </c>
      <c r="N113" s="29">
        <v>12.004959575458328</v>
      </c>
      <c r="O113" s="15">
        <v>16</v>
      </c>
      <c r="P113" s="13">
        <v>14.1</v>
      </c>
    </row>
    <row r="114" spans="1:16" ht="12.75">
      <c r="A114" s="11" t="s">
        <v>28</v>
      </c>
      <c r="B114" s="11" t="s">
        <v>27</v>
      </c>
      <c r="C114" s="12" t="s">
        <v>47</v>
      </c>
      <c r="D114" s="14" t="s">
        <v>16</v>
      </c>
      <c r="E114" s="16" t="s">
        <v>17</v>
      </c>
      <c r="F114" s="15">
        <v>20</v>
      </c>
      <c r="G114" s="15">
        <v>20.4</v>
      </c>
      <c r="H114" s="28">
        <v>18.017385599999997</v>
      </c>
      <c r="I114" s="31">
        <v>88.32051764705882</v>
      </c>
      <c r="J114" s="29">
        <v>17.202613065326624</v>
      </c>
      <c r="K114" s="29">
        <v>16.89066693467337</v>
      </c>
      <c r="L114" s="29">
        <v>14.917924470744119</v>
      </c>
      <c r="M114" s="29">
        <v>13.931553238779493</v>
      </c>
      <c r="N114" s="29">
        <v>11.994311132256579</v>
      </c>
      <c r="O114" s="15">
        <v>13.8</v>
      </c>
      <c r="P114" s="13">
        <v>14.1</v>
      </c>
    </row>
    <row r="115" spans="1:16" ht="12.75">
      <c r="A115" s="11" t="s">
        <v>26</v>
      </c>
      <c r="B115" s="11" t="s">
        <v>27</v>
      </c>
      <c r="C115" s="12" t="s">
        <v>47</v>
      </c>
      <c r="D115" s="14" t="s">
        <v>84</v>
      </c>
      <c r="E115" s="16" t="s">
        <v>15</v>
      </c>
      <c r="F115" s="15">
        <v>20</v>
      </c>
      <c r="G115" s="15">
        <v>19.7</v>
      </c>
      <c r="H115" s="28">
        <v>17.1827568</v>
      </c>
      <c r="I115" s="31">
        <v>87.22211573604062</v>
      </c>
      <c r="J115" s="29">
        <v>16.99631382316313</v>
      </c>
      <c r="K115" s="29">
        <v>16.351726176836863</v>
      </c>
      <c r="L115" s="29">
        <v>14.262321530801097</v>
      </c>
      <c r="M115" s="29">
        <v>13.217619207783216</v>
      </c>
      <c r="N115" s="29">
        <v>11.467193190593848</v>
      </c>
      <c r="O115" s="15">
        <v>14.2</v>
      </c>
      <c r="P115" s="13">
        <v>13.8</v>
      </c>
    </row>
    <row r="116" spans="1:16" ht="12.75">
      <c r="A116" s="11" t="s">
        <v>26</v>
      </c>
      <c r="B116" s="11" t="s">
        <v>27</v>
      </c>
      <c r="C116" s="12" t="s">
        <v>47</v>
      </c>
      <c r="D116" s="14" t="s">
        <v>84</v>
      </c>
      <c r="E116" s="16" t="s">
        <v>17</v>
      </c>
      <c r="F116" s="15">
        <v>20</v>
      </c>
      <c r="G116" s="15">
        <v>19.7</v>
      </c>
      <c r="H116" s="28">
        <v>17.175525</v>
      </c>
      <c r="I116" s="31">
        <v>87.18540609137057</v>
      </c>
      <c r="J116" s="29">
        <v>17.280747198007465</v>
      </c>
      <c r="K116" s="29">
        <v>16.29569280199253</v>
      </c>
      <c r="L116" s="29">
        <v>14.207465944819429</v>
      </c>
      <c r="M116" s="29">
        <v>13.163352516232878</v>
      </c>
      <c r="N116" s="29">
        <v>11.423088196839743</v>
      </c>
      <c r="O116" s="15">
        <v>13.4</v>
      </c>
      <c r="P116" s="13">
        <v>13.8</v>
      </c>
    </row>
    <row r="117" spans="1:16" ht="12.75">
      <c r="A117" s="11" t="s">
        <v>29</v>
      </c>
      <c r="B117" s="11" t="s">
        <v>27</v>
      </c>
      <c r="C117" s="12" t="s">
        <v>47</v>
      </c>
      <c r="D117" s="14" t="s">
        <v>19</v>
      </c>
      <c r="E117" s="16" t="s">
        <v>15</v>
      </c>
      <c r="F117" s="15">
        <v>20</v>
      </c>
      <c r="G117" s="15">
        <v>19.5</v>
      </c>
      <c r="H117" s="28">
        <v>16.9429875</v>
      </c>
      <c r="I117" s="31">
        <v>86.88711538461538</v>
      </c>
      <c r="J117" s="29">
        <v>15.031552795031052</v>
      </c>
      <c r="K117" s="29">
        <v>16.568847204968943</v>
      </c>
      <c r="L117" s="29">
        <v>14.39619338888199</v>
      </c>
      <c r="M117" s="29">
        <v>13.309866480838513</v>
      </c>
      <c r="N117" s="29">
        <v>11.574828855382504</v>
      </c>
      <c r="O117" s="15">
        <v>14.2</v>
      </c>
      <c r="P117" s="13">
        <v>14.1</v>
      </c>
    </row>
    <row r="118" spans="1:16" ht="12.75">
      <c r="A118" s="11" t="s">
        <v>29</v>
      </c>
      <c r="B118" s="11" t="s">
        <v>27</v>
      </c>
      <c r="C118" s="12" t="s">
        <v>47</v>
      </c>
      <c r="D118" s="14" t="s">
        <v>19</v>
      </c>
      <c r="E118" s="16" t="s">
        <v>17</v>
      </c>
      <c r="F118" s="15">
        <v>20</v>
      </c>
      <c r="G118" s="15">
        <v>18.7</v>
      </c>
      <c r="H118" s="28">
        <v>16.3553185</v>
      </c>
      <c r="I118" s="31">
        <v>87.46159625668449</v>
      </c>
      <c r="J118" s="29">
        <v>17.146027060270605</v>
      </c>
      <c r="K118" s="29">
        <v>15.493692939729398</v>
      </c>
      <c r="L118" s="29">
        <v>13.551031164196555</v>
      </c>
      <c r="M118" s="29">
        <v>12.579700276430135</v>
      </c>
      <c r="N118" s="29">
        <v>10.895301438549994</v>
      </c>
      <c r="O118" s="15">
        <v>14.2</v>
      </c>
      <c r="P118" s="13">
        <v>14.1</v>
      </c>
    </row>
    <row r="119" spans="1:16" ht="12.75">
      <c r="A119" s="11" t="s">
        <v>28</v>
      </c>
      <c r="B119" s="11" t="s">
        <v>27</v>
      </c>
      <c r="C119" s="12" t="s">
        <v>47</v>
      </c>
      <c r="D119" s="25" t="s">
        <v>16</v>
      </c>
      <c r="E119" s="16" t="s">
        <v>15</v>
      </c>
      <c r="F119" s="15">
        <v>22</v>
      </c>
      <c r="G119" s="15">
        <v>18</v>
      </c>
      <c r="H119" s="28">
        <v>16.668955800000003</v>
      </c>
      <c r="I119" s="31">
        <v>92.60531000000002</v>
      </c>
      <c r="J119" s="29">
        <v>16.17024390243902</v>
      </c>
      <c r="K119" s="29">
        <v>15.089356097560977</v>
      </c>
      <c r="L119" s="29">
        <v>13.973544991150247</v>
      </c>
      <c r="M119" s="29">
        <v>13.415639437944883</v>
      </c>
      <c r="N119" s="29">
        <v>11.235011048161004</v>
      </c>
      <c r="O119" s="15">
        <v>9.8</v>
      </c>
      <c r="P119" s="13">
        <v>14.1</v>
      </c>
    </row>
    <row r="120" spans="1:16" ht="12.75">
      <c r="A120" s="11" t="s">
        <v>28</v>
      </c>
      <c r="B120" s="11" t="s">
        <v>27</v>
      </c>
      <c r="C120" s="12" t="s">
        <v>47</v>
      </c>
      <c r="D120" s="14" t="s">
        <v>16</v>
      </c>
      <c r="E120" s="16" t="s">
        <v>17</v>
      </c>
      <c r="F120" s="15">
        <v>22</v>
      </c>
      <c r="G120" s="15">
        <v>17.4</v>
      </c>
      <c r="H120" s="28">
        <v>15.7385844</v>
      </c>
      <c r="I120" s="31">
        <v>90.45163448275864</v>
      </c>
      <c r="J120" s="29">
        <v>16.939467312348665</v>
      </c>
      <c r="K120" s="29">
        <v>14.452532687651331</v>
      </c>
      <c r="L120" s="29">
        <v>13.072552040135593</v>
      </c>
      <c r="M120" s="29">
        <v>12.382561716377722</v>
      </c>
      <c r="N120" s="29">
        <v>10.510594605134147</v>
      </c>
      <c r="O120" s="15">
        <v>10.2</v>
      </c>
      <c r="P120" s="13">
        <v>14.1</v>
      </c>
    </row>
    <row r="121" spans="1:16" ht="12.75">
      <c r="A121" s="11" t="s">
        <v>26</v>
      </c>
      <c r="B121" s="11" t="s">
        <v>27</v>
      </c>
      <c r="C121" s="12" t="s">
        <v>47</v>
      </c>
      <c r="D121" s="14" t="s">
        <v>84</v>
      </c>
      <c r="E121" s="16" t="s">
        <v>15</v>
      </c>
      <c r="F121" s="15">
        <v>22</v>
      </c>
      <c r="G121" s="15">
        <v>18.1</v>
      </c>
      <c r="H121" s="28">
        <v>16.669368</v>
      </c>
      <c r="I121" s="31">
        <v>92.09595580110495</v>
      </c>
      <c r="J121" s="29">
        <v>16.49760683760684</v>
      </c>
      <c r="K121" s="29">
        <v>15.113933162393163</v>
      </c>
      <c r="L121" s="29">
        <v>13.919321205046153</v>
      </c>
      <c r="M121" s="29">
        <v>13.322015226372647</v>
      </c>
      <c r="N121" s="29">
        <v>11.191414034207963</v>
      </c>
      <c r="O121" s="15">
        <v>11.2</v>
      </c>
      <c r="P121" s="13">
        <v>13.8</v>
      </c>
    </row>
    <row r="122" spans="1:16" ht="12.75">
      <c r="A122" s="11" t="s">
        <v>26</v>
      </c>
      <c r="B122" s="11" t="s">
        <v>27</v>
      </c>
      <c r="C122" s="12" t="s">
        <v>47</v>
      </c>
      <c r="D122" s="14" t="s">
        <v>84</v>
      </c>
      <c r="E122" s="16" t="s">
        <v>17</v>
      </c>
      <c r="F122" s="15">
        <v>22</v>
      </c>
      <c r="G122" s="15">
        <v>17.4</v>
      </c>
      <c r="H122" s="28">
        <v>15.741017699999999</v>
      </c>
      <c r="I122" s="31">
        <v>90.46561896551724</v>
      </c>
      <c r="J122" s="29">
        <v>16.166053268765133</v>
      </c>
      <c r="K122" s="29">
        <v>14.587106731234867</v>
      </c>
      <c r="L122" s="29">
        <v>13.196316393572252</v>
      </c>
      <c r="M122" s="29">
        <v>12.500921224740944</v>
      </c>
      <c r="N122" s="29">
        <v>10.610103633022916</v>
      </c>
      <c r="O122" s="15">
        <v>11.2</v>
      </c>
      <c r="P122" s="13">
        <v>13.8</v>
      </c>
    </row>
    <row r="123" spans="1:16" ht="12.75">
      <c r="A123" s="11" t="s">
        <v>29</v>
      </c>
      <c r="B123" s="11" t="s">
        <v>27</v>
      </c>
      <c r="C123" s="12" t="s">
        <v>47</v>
      </c>
      <c r="D123" s="14" t="s">
        <v>19</v>
      </c>
      <c r="E123" s="16" t="s">
        <v>15</v>
      </c>
      <c r="F123" s="15">
        <v>22</v>
      </c>
      <c r="G123" s="15">
        <v>17.4</v>
      </c>
      <c r="H123" s="28">
        <v>16.8342612</v>
      </c>
      <c r="I123" s="31">
        <v>96.74862758620691</v>
      </c>
      <c r="J123" s="29">
        <v>16.26605326876513</v>
      </c>
      <c r="K123" s="29">
        <v>14.569706731234866</v>
      </c>
      <c r="L123" s="29">
        <v>14.09599130580494</v>
      </c>
      <c r="M123" s="29">
        <v>13.859133593089977</v>
      </c>
      <c r="N123" s="29">
        <v>11.333460346375832</v>
      </c>
      <c r="O123" s="15">
        <v>10.6</v>
      </c>
      <c r="P123" s="13">
        <v>14.1</v>
      </c>
    </row>
    <row r="124" spans="1:16" ht="12.75">
      <c r="A124" s="11" t="s">
        <v>29</v>
      </c>
      <c r="B124" s="11" t="s">
        <v>27</v>
      </c>
      <c r="C124" s="12" t="s">
        <v>47</v>
      </c>
      <c r="D124" s="14" t="s">
        <v>19</v>
      </c>
      <c r="E124" s="16" t="s">
        <v>17</v>
      </c>
      <c r="F124" s="15">
        <v>22</v>
      </c>
      <c r="G124" s="15">
        <v>16.6</v>
      </c>
      <c r="H124" s="28">
        <v>15.6145548</v>
      </c>
      <c r="I124" s="31">
        <v>94.06358313253011</v>
      </c>
      <c r="J124" s="29">
        <v>15.45784172661871</v>
      </c>
      <c r="K124" s="29">
        <v>14.033998273381297</v>
      </c>
      <c r="L124" s="29">
        <v>13.200881632699854</v>
      </c>
      <c r="M124" s="29">
        <v>12.784323312359133</v>
      </c>
      <c r="N124" s="29">
        <v>10.613774177045109</v>
      </c>
      <c r="O124" s="15">
        <v>11.5</v>
      </c>
      <c r="P124" s="13">
        <v>14.1</v>
      </c>
    </row>
    <row r="125" spans="1:16" ht="12.75">
      <c r="A125" s="11" t="s">
        <v>28</v>
      </c>
      <c r="B125" s="11" t="s">
        <v>27</v>
      </c>
      <c r="C125" s="12" t="s">
        <v>47</v>
      </c>
      <c r="D125" s="25" t="s">
        <v>16</v>
      </c>
      <c r="E125" s="16" t="s">
        <v>15</v>
      </c>
      <c r="F125" s="15">
        <v>24</v>
      </c>
      <c r="G125" s="15">
        <v>20.1</v>
      </c>
      <c r="H125" s="28">
        <v>18.419679199999997</v>
      </c>
      <c r="I125" s="31">
        <v>91.64019502487561</v>
      </c>
      <c r="J125" s="29">
        <v>16.854718397997488</v>
      </c>
      <c r="K125" s="29">
        <v>16.71220160200251</v>
      </c>
      <c r="L125" s="29">
        <v>15.315094141025481</v>
      </c>
      <c r="M125" s="29">
        <v>14.616540410536967</v>
      </c>
      <c r="N125" s="29">
        <v>12.31364353047275</v>
      </c>
      <c r="O125" s="15">
        <v>7.4</v>
      </c>
      <c r="P125" s="13">
        <v>14.1</v>
      </c>
    </row>
    <row r="126" spans="1:16" ht="12.75">
      <c r="A126" s="11" t="s">
        <v>28</v>
      </c>
      <c r="B126" s="11" t="s">
        <v>27</v>
      </c>
      <c r="C126" s="12" t="s">
        <v>47</v>
      </c>
      <c r="D126" s="14" t="s">
        <v>16</v>
      </c>
      <c r="E126" s="16" t="s">
        <v>17</v>
      </c>
      <c r="F126" s="15">
        <v>24</v>
      </c>
      <c r="G126" s="15">
        <v>20.4</v>
      </c>
      <c r="H126" s="28">
        <v>19.3105224</v>
      </c>
      <c r="I126" s="31">
        <v>94.65942352941177</v>
      </c>
      <c r="J126" s="29">
        <v>15.976180904522607</v>
      </c>
      <c r="K126" s="29">
        <v>17.140859095477385</v>
      </c>
      <c r="L126" s="29">
        <v>16.225438407767637</v>
      </c>
      <c r="M126" s="29">
        <v>15.767728063912763</v>
      </c>
      <c r="N126" s="29">
        <v>13.045578619310664</v>
      </c>
      <c r="O126" s="15">
        <v>11.2</v>
      </c>
      <c r="P126" s="13">
        <v>14.1</v>
      </c>
    </row>
    <row r="127" spans="1:16" ht="12.75">
      <c r="A127" s="11" t="s">
        <v>26</v>
      </c>
      <c r="B127" s="11" t="s">
        <v>27</v>
      </c>
      <c r="C127" s="12" t="s">
        <v>47</v>
      </c>
      <c r="D127" s="14" t="s">
        <v>84</v>
      </c>
      <c r="E127" s="16" t="s">
        <v>15</v>
      </c>
      <c r="F127" s="15">
        <v>24</v>
      </c>
      <c r="G127" s="15">
        <v>23.3</v>
      </c>
      <c r="H127" s="28">
        <v>19.983249999999998</v>
      </c>
      <c r="I127" s="31">
        <v>85.76502145922746</v>
      </c>
      <c r="J127" s="29">
        <v>16.057235984354634</v>
      </c>
      <c r="K127" s="29">
        <v>19.558664015645373</v>
      </c>
      <c r="L127" s="29">
        <v>16.77449239015645</v>
      </c>
      <c r="M127" s="29">
        <v>15.382406577411988</v>
      </c>
      <c r="N127" s="29">
        <v>13.48702905741222</v>
      </c>
      <c r="O127" s="15">
        <v>8.8</v>
      </c>
      <c r="P127" s="13">
        <v>13.8</v>
      </c>
    </row>
    <row r="128" spans="1:16" ht="12.75">
      <c r="A128" s="11" t="s">
        <v>26</v>
      </c>
      <c r="B128" s="11" t="s">
        <v>27</v>
      </c>
      <c r="C128" s="12" t="s">
        <v>47</v>
      </c>
      <c r="D128" s="14" t="s">
        <v>84</v>
      </c>
      <c r="E128" s="16" t="s">
        <v>17</v>
      </c>
      <c r="F128" s="15">
        <v>24</v>
      </c>
      <c r="G128" s="15">
        <v>19.5</v>
      </c>
      <c r="H128" s="28">
        <v>18.335</v>
      </c>
      <c r="I128" s="31">
        <v>94.02564102564102</v>
      </c>
      <c r="J128" s="29">
        <v>15.402111801242233</v>
      </c>
      <c r="K128" s="29">
        <v>16.496588198757763</v>
      </c>
      <c r="L128" s="29">
        <v>15.511022801242238</v>
      </c>
      <c r="M128" s="29">
        <v>15.018240102484475</v>
      </c>
      <c r="N128" s="29">
        <v>12.471174111551548</v>
      </c>
      <c r="O128" s="15">
        <v>15</v>
      </c>
      <c r="P128" s="13">
        <v>13.8</v>
      </c>
    </row>
    <row r="129" spans="1:16" ht="12.75">
      <c r="A129" s="11" t="s">
        <v>29</v>
      </c>
      <c r="B129" s="11" t="s">
        <v>27</v>
      </c>
      <c r="C129" s="12" t="s">
        <v>47</v>
      </c>
      <c r="D129" s="14" t="s">
        <v>19</v>
      </c>
      <c r="E129" s="16" t="s">
        <v>15</v>
      </c>
      <c r="F129" s="15">
        <v>24</v>
      </c>
      <c r="G129" s="15">
        <v>17.1</v>
      </c>
      <c r="H129" s="28">
        <v>15.2366202</v>
      </c>
      <c r="I129" s="31">
        <v>89.10304210526316</v>
      </c>
      <c r="J129" s="29">
        <v>17.13095295536791</v>
      </c>
      <c r="K129" s="29">
        <v>14.170607044632089</v>
      </c>
      <c r="L129" s="29">
        <v>12.626441961549917</v>
      </c>
      <c r="M129" s="29">
        <v>11.85435942000883</v>
      </c>
      <c r="N129" s="29">
        <v>10.151913134914507</v>
      </c>
      <c r="O129" s="15">
        <v>8.8</v>
      </c>
      <c r="P129" s="13">
        <v>14.1</v>
      </c>
    </row>
    <row r="130" spans="1:16" ht="12.75">
      <c r="A130" s="11" t="s">
        <v>29</v>
      </c>
      <c r="B130" s="11" t="s">
        <v>27</v>
      </c>
      <c r="C130" s="12" t="s">
        <v>47</v>
      </c>
      <c r="D130" s="14" t="s">
        <v>19</v>
      </c>
      <c r="E130" s="16" t="s">
        <v>17</v>
      </c>
      <c r="F130" s="15">
        <v>24</v>
      </c>
      <c r="G130" s="15">
        <v>16.8</v>
      </c>
      <c r="H130" s="28">
        <v>15.36759</v>
      </c>
      <c r="I130" s="31">
        <v>91.47375</v>
      </c>
      <c r="J130" s="29">
        <v>16.900769230769242</v>
      </c>
      <c r="K130" s="29">
        <v>13.960670769230768</v>
      </c>
      <c r="L130" s="29">
        <v>12.770349077769229</v>
      </c>
      <c r="M130" s="29">
        <v>12.175188232038458</v>
      </c>
      <c r="N130" s="29">
        <v>10.267617348960185</v>
      </c>
      <c r="O130" s="15">
        <v>8.8</v>
      </c>
      <c r="P130" s="13">
        <v>14.1</v>
      </c>
    </row>
    <row r="131" spans="1:16" ht="24.75" customHeight="1">
      <c r="A131" s="88" t="s">
        <v>0</v>
      </c>
      <c r="B131" s="88" t="s">
        <v>1</v>
      </c>
      <c r="C131" s="88" t="s">
        <v>43</v>
      </c>
      <c r="D131" s="88" t="s">
        <v>56</v>
      </c>
      <c r="E131" s="88" t="s">
        <v>3</v>
      </c>
      <c r="F131" s="88" t="s">
        <v>2</v>
      </c>
      <c r="G131" s="89" t="s">
        <v>83</v>
      </c>
      <c r="H131" s="90" t="s">
        <v>6</v>
      </c>
      <c r="I131" s="89" t="s">
        <v>7</v>
      </c>
      <c r="J131" s="91" t="s">
        <v>68</v>
      </c>
      <c r="K131" s="91" t="s">
        <v>9</v>
      </c>
      <c r="L131" s="91" t="s">
        <v>10</v>
      </c>
      <c r="M131" s="91" t="s">
        <v>11</v>
      </c>
      <c r="N131" s="91" t="s">
        <v>70</v>
      </c>
      <c r="O131" s="90" t="s">
        <v>58</v>
      </c>
      <c r="P131" s="88" t="s">
        <v>44</v>
      </c>
    </row>
    <row r="132" spans="1:16" ht="12.75">
      <c r="A132" s="11" t="s">
        <v>32</v>
      </c>
      <c r="B132" s="11" t="s">
        <v>31</v>
      </c>
      <c r="C132" s="12" t="s">
        <v>46</v>
      </c>
      <c r="D132" s="25" t="s">
        <v>16</v>
      </c>
      <c r="E132" s="16" t="s">
        <v>15</v>
      </c>
      <c r="F132" s="16">
        <v>14</v>
      </c>
      <c r="G132" s="15">
        <v>15.2</v>
      </c>
      <c r="H132" s="31">
        <v>14.0732064</v>
      </c>
      <c r="I132" s="31">
        <v>93.20004238410597</v>
      </c>
      <c r="J132" s="29">
        <v>13.869811320754717</v>
      </c>
      <c r="K132" s="29">
        <v>13.091788679245283</v>
      </c>
      <c r="L132" s="29">
        <v>12.121279225539624</v>
      </c>
      <c r="M132" s="29">
        <v>11.636024498686794</v>
      </c>
      <c r="N132" s="29">
        <v>9.745752141137388</v>
      </c>
      <c r="O132" s="15">
        <v>11.2</v>
      </c>
      <c r="P132" s="13">
        <v>12.9</v>
      </c>
    </row>
    <row r="133" spans="1:16" ht="12.75">
      <c r="A133" s="11" t="s">
        <v>32</v>
      </c>
      <c r="B133" s="11" t="s">
        <v>31</v>
      </c>
      <c r="C133" s="12" t="s">
        <v>46</v>
      </c>
      <c r="D133" s="14" t="s">
        <v>16</v>
      </c>
      <c r="E133" s="16" t="s">
        <v>17</v>
      </c>
      <c r="F133" s="16">
        <v>14</v>
      </c>
      <c r="G133" s="15">
        <v>13.5</v>
      </c>
      <c r="H133" s="31">
        <v>12.0514875</v>
      </c>
      <c r="I133" s="31">
        <v>89.27027777777778</v>
      </c>
      <c r="J133" s="29">
        <v>14.199421965317924</v>
      </c>
      <c r="K133" s="29">
        <v>11.58307803468208</v>
      </c>
      <c r="L133" s="29">
        <v>10.340245936777455</v>
      </c>
      <c r="M133" s="29">
        <v>9.718829887825143</v>
      </c>
      <c r="N133" s="29">
        <v>8.313765577308507</v>
      </c>
      <c r="O133" s="31">
        <v>13</v>
      </c>
      <c r="P133" s="13">
        <v>12.9</v>
      </c>
    </row>
    <row r="134" spans="1:16" ht="12.75">
      <c r="A134" s="11" t="s">
        <v>30</v>
      </c>
      <c r="B134" s="11" t="s">
        <v>31</v>
      </c>
      <c r="C134" s="12" t="s">
        <v>45</v>
      </c>
      <c r="D134" s="14" t="s">
        <v>84</v>
      </c>
      <c r="E134" s="16" t="s">
        <v>15</v>
      </c>
      <c r="F134" s="16">
        <v>14</v>
      </c>
      <c r="G134" s="15">
        <v>18.3</v>
      </c>
      <c r="H134" s="31">
        <v>15.7682976</v>
      </c>
      <c r="I134" s="31">
        <v>86.1655606557377</v>
      </c>
      <c r="J134" s="29">
        <v>14.268151774785803</v>
      </c>
      <c r="K134" s="29">
        <v>15.688928225214198</v>
      </c>
      <c r="L134" s="29">
        <v>13.518452966132092</v>
      </c>
      <c r="M134" s="29">
        <v>12.433215336591038</v>
      </c>
      <c r="N134" s="29">
        <v>10.869107912468014</v>
      </c>
      <c r="O134" s="15">
        <v>15.6</v>
      </c>
      <c r="P134" s="13">
        <v>15.5</v>
      </c>
    </row>
    <row r="135" spans="1:16" ht="12.75">
      <c r="A135" s="11" t="s">
        <v>30</v>
      </c>
      <c r="B135" s="11" t="s">
        <v>31</v>
      </c>
      <c r="C135" s="12" t="s">
        <v>45</v>
      </c>
      <c r="D135" s="14" t="s">
        <v>84</v>
      </c>
      <c r="E135" s="16" t="s">
        <v>17</v>
      </c>
      <c r="F135" s="16">
        <v>14</v>
      </c>
      <c r="G135" s="15">
        <v>19.1</v>
      </c>
      <c r="H135" s="31">
        <v>16.5457755</v>
      </c>
      <c r="I135" s="31">
        <v>86.62709685863874</v>
      </c>
      <c r="J135" s="29">
        <v>13.134734239802231</v>
      </c>
      <c r="K135" s="29">
        <v>16.591265760197775</v>
      </c>
      <c r="L135" s="29">
        <v>14.372531860160692</v>
      </c>
      <c r="M135" s="29">
        <v>13.26316491014215</v>
      </c>
      <c r="N135" s="29">
        <v>11.555804510681964</v>
      </c>
      <c r="O135" s="15">
        <v>13.2</v>
      </c>
      <c r="P135" s="13">
        <v>15.5</v>
      </c>
    </row>
    <row r="136" spans="1:16" ht="12.75">
      <c r="A136" s="11" t="s">
        <v>33</v>
      </c>
      <c r="B136" s="11" t="s">
        <v>31</v>
      </c>
      <c r="C136" s="12" t="s">
        <v>46</v>
      </c>
      <c r="D136" s="14" t="s">
        <v>19</v>
      </c>
      <c r="E136" s="16" t="s">
        <v>15</v>
      </c>
      <c r="F136" s="16">
        <v>14</v>
      </c>
      <c r="G136" s="15">
        <v>13.8</v>
      </c>
      <c r="H136" s="31">
        <v>10.3183689</v>
      </c>
      <c r="I136" s="31">
        <v>67.44031960784314</v>
      </c>
      <c r="J136" s="29">
        <v>14.116241299303942</v>
      </c>
      <c r="K136" s="29">
        <v>11.851958700696057</v>
      </c>
      <c r="L136" s="29">
        <v>8.861803047923665</v>
      </c>
      <c r="M136" s="29">
        <v>7.366725221537469</v>
      </c>
      <c r="N136" s="29">
        <v>7.125067777225057</v>
      </c>
      <c r="O136" s="15">
        <v>13</v>
      </c>
      <c r="P136" s="13">
        <v>12.9</v>
      </c>
    </row>
    <row r="137" spans="1:16" ht="12.75">
      <c r="A137" s="11" t="s">
        <v>33</v>
      </c>
      <c r="B137" s="11" t="s">
        <v>31</v>
      </c>
      <c r="C137" s="12" t="s">
        <v>46</v>
      </c>
      <c r="D137" s="14" t="s">
        <v>19</v>
      </c>
      <c r="E137" s="16" t="s">
        <v>17</v>
      </c>
      <c r="F137" s="16">
        <v>14</v>
      </c>
      <c r="G137" s="15">
        <v>13.3</v>
      </c>
      <c r="H137" s="31">
        <v>9.7306353</v>
      </c>
      <c r="I137" s="31">
        <v>73.16267142857143</v>
      </c>
      <c r="J137" s="29">
        <v>12.377577854671268</v>
      </c>
      <c r="K137" s="29">
        <v>11.653782145328721</v>
      </c>
      <c r="L137" s="29">
        <v>8.526218339988374</v>
      </c>
      <c r="M137" s="29">
        <v>6.9624364373182</v>
      </c>
      <c r="N137" s="29">
        <v>6.855250926623818</v>
      </c>
      <c r="O137" s="31">
        <v>14</v>
      </c>
      <c r="P137" s="13">
        <v>12.9</v>
      </c>
    </row>
    <row r="138" spans="1:16" ht="12.75">
      <c r="A138" s="11" t="s">
        <v>32</v>
      </c>
      <c r="B138" s="11" t="s">
        <v>31</v>
      </c>
      <c r="C138" s="12" t="s">
        <v>46</v>
      </c>
      <c r="D138" s="25" t="s">
        <v>16</v>
      </c>
      <c r="E138" s="16" t="s">
        <v>15</v>
      </c>
      <c r="F138" s="27">
        <v>16</v>
      </c>
      <c r="G138" s="15">
        <v>16.9</v>
      </c>
      <c r="H138" s="31">
        <v>14.4298594</v>
      </c>
      <c r="I138" s="31">
        <v>85.38378343195266</v>
      </c>
      <c r="J138" s="29">
        <v>15.976293622141998</v>
      </c>
      <c r="K138" s="29">
        <v>14.200006377858001</v>
      </c>
      <c r="L138" s="29">
        <v>12.124502692993744</v>
      </c>
      <c r="M138" s="29">
        <v>11.086750850561614</v>
      </c>
      <c r="N138" s="29">
        <v>9.748343873763814</v>
      </c>
      <c r="O138" s="15">
        <v>16.8</v>
      </c>
      <c r="P138" s="13">
        <v>12.9</v>
      </c>
    </row>
    <row r="139" spans="1:16" ht="12.75">
      <c r="A139" s="11" t="s">
        <v>32</v>
      </c>
      <c r="B139" s="11" t="s">
        <v>31</v>
      </c>
      <c r="C139" s="12" t="s">
        <v>46</v>
      </c>
      <c r="D139" s="14" t="s">
        <v>16</v>
      </c>
      <c r="E139" s="16" t="s">
        <v>17</v>
      </c>
      <c r="F139" s="27">
        <v>16</v>
      </c>
      <c r="G139" s="15">
        <v>15.2</v>
      </c>
      <c r="H139" s="31">
        <v>12.1434192</v>
      </c>
      <c r="I139" s="31">
        <v>79.8909157894737</v>
      </c>
      <c r="J139" s="29">
        <v>17.756603773584903</v>
      </c>
      <c r="K139" s="29">
        <v>12.500996226415095</v>
      </c>
      <c r="L139" s="29">
        <v>9.987160368090567</v>
      </c>
      <c r="M139" s="29">
        <v>8.730242438928304</v>
      </c>
      <c r="N139" s="29">
        <v>8.02987768288689</v>
      </c>
      <c r="O139" s="15">
        <v>13.4</v>
      </c>
      <c r="P139" s="13">
        <v>12.9</v>
      </c>
    </row>
    <row r="140" spans="1:16" ht="12.75">
      <c r="A140" s="11" t="s">
        <v>30</v>
      </c>
      <c r="B140" s="11" t="s">
        <v>31</v>
      </c>
      <c r="C140" s="12" t="s">
        <v>45</v>
      </c>
      <c r="D140" s="14" t="s">
        <v>84</v>
      </c>
      <c r="E140" s="16" t="s">
        <v>15</v>
      </c>
      <c r="F140" s="27">
        <v>16</v>
      </c>
      <c r="G140" s="15">
        <v>18.4</v>
      </c>
      <c r="H140" s="31">
        <v>16.370067</v>
      </c>
      <c r="I140" s="31">
        <v>88.96775543478262</v>
      </c>
      <c r="J140" s="29">
        <v>18.637254901960784</v>
      </c>
      <c r="K140" s="29">
        <v>14.970745098039215</v>
      </c>
      <c r="L140" s="29">
        <v>13.319135885588233</v>
      </c>
      <c r="M140" s="29">
        <v>12.493331279362742</v>
      </c>
      <c r="N140" s="29">
        <v>10.708852973337274</v>
      </c>
      <c r="O140" s="15">
        <v>14.8</v>
      </c>
      <c r="P140" s="13">
        <v>15.5</v>
      </c>
    </row>
    <row r="141" spans="1:16" ht="12.75">
      <c r="A141" s="11" t="s">
        <v>30</v>
      </c>
      <c r="B141" s="11" t="s">
        <v>31</v>
      </c>
      <c r="C141" s="12" t="s">
        <v>45</v>
      </c>
      <c r="D141" s="14" t="s">
        <v>84</v>
      </c>
      <c r="E141" s="16" t="s">
        <v>17</v>
      </c>
      <c r="F141" s="27">
        <v>16</v>
      </c>
      <c r="G141" s="15">
        <v>19.7</v>
      </c>
      <c r="H141" s="31">
        <v>17.4310486</v>
      </c>
      <c r="I141" s="31">
        <v>88.48248020304568</v>
      </c>
      <c r="J141" s="29">
        <v>19.416164383561647</v>
      </c>
      <c r="K141" s="29">
        <v>15.875015616438356</v>
      </c>
      <c r="L141" s="29">
        <v>14.04660755004548</v>
      </c>
      <c r="M141" s="29">
        <v>13.132403516849042</v>
      </c>
      <c r="N141" s="29">
        <v>11.293754814106919</v>
      </c>
      <c r="O141" s="15">
        <v>15.2</v>
      </c>
      <c r="P141" s="13">
        <v>15.5</v>
      </c>
    </row>
    <row r="142" spans="1:16" ht="12.75">
      <c r="A142" s="11" t="s">
        <v>33</v>
      </c>
      <c r="B142" s="11" t="s">
        <v>31</v>
      </c>
      <c r="C142" s="12" t="s">
        <v>46</v>
      </c>
      <c r="D142" s="14" t="s">
        <v>19</v>
      </c>
      <c r="E142" s="16" t="s">
        <v>15</v>
      </c>
      <c r="F142" s="27">
        <v>16</v>
      </c>
      <c r="G142" s="15">
        <v>15.4</v>
      </c>
      <c r="H142" s="31">
        <v>12.6388864</v>
      </c>
      <c r="I142" s="31">
        <v>82.07069090909091</v>
      </c>
      <c r="J142" s="29">
        <v>14.533049645390065</v>
      </c>
      <c r="K142" s="29">
        <v>13.16191035460993</v>
      </c>
      <c r="L142" s="29">
        <v>10.802070764863547</v>
      </c>
      <c r="M142" s="29">
        <v>9.622150969990356</v>
      </c>
      <c r="N142" s="29">
        <v>8.685082022000842</v>
      </c>
      <c r="O142" s="15">
        <v>13.8</v>
      </c>
      <c r="P142" s="13">
        <v>12.9</v>
      </c>
    </row>
    <row r="143" spans="1:16" ht="12.75">
      <c r="A143" s="11" t="s">
        <v>33</v>
      </c>
      <c r="B143" s="11" t="s">
        <v>31</v>
      </c>
      <c r="C143" s="12" t="s">
        <v>46</v>
      </c>
      <c r="D143" s="14" t="s">
        <v>19</v>
      </c>
      <c r="E143" s="16" t="s">
        <v>17</v>
      </c>
      <c r="F143" s="27">
        <v>16</v>
      </c>
      <c r="G143" s="15">
        <v>14.8</v>
      </c>
      <c r="H143" s="31">
        <v>11.4647904</v>
      </c>
      <c r="I143" s="31">
        <v>77.4648</v>
      </c>
      <c r="J143" s="29">
        <v>15.338779342723011</v>
      </c>
      <c r="K143" s="29">
        <v>12.529860657276995</v>
      </c>
      <c r="L143" s="29">
        <v>9.706231498438308</v>
      </c>
      <c r="M143" s="29">
        <v>8.294416919018964</v>
      </c>
      <c r="N143" s="29">
        <v>7.804005224875023</v>
      </c>
      <c r="O143" s="15">
        <v>16.8</v>
      </c>
      <c r="P143" s="13">
        <v>12.9</v>
      </c>
    </row>
    <row r="144" spans="1:16" ht="12.75">
      <c r="A144" s="11" t="s">
        <v>32</v>
      </c>
      <c r="B144" s="11" t="s">
        <v>31</v>
      </c>
      <c r="C144" s="12" t="s">
        <v>46</v>
      </c>
      <c r="D144" s="25" t="s">
        <v>16</v>
      </c>
      <c r="E144" s="16" t="s">
        <v>15</v>
      </c>
      <c r="F144" s="15">
        <v>18</v>
      </c>
      <c r="G144" s="15">
        <v>16.4</v>
      </c>
      <c r="H144" s="31">
        <v>14.1100575</v>
      </c>
      <c r="I144" s="31">
        <v>86.03693597560977</v>
      </c>
      <c r="J144" s="29">
        <v>19.488038277511965</v>
      </c>
      <c r="K144" s="29">
        <v>13.203961722488037</v>
      </c>
      <c r="L144" s="29">
        <v>11.360284093421052</v>
      </c>
      <c r="M144" s="29">
        <v>10.43844527888756</v>
      </c>
      <c r="N144" s="29">
        <v>9.13389675852949</v>
      </c>
      <c r="O144" s="15">
        <v>12</v>
      </c>
      <c r="P144" s="13">
        <v>12.9</v>
      </c>
    </row>
    <row r="145" spans="1:16" ht="12.75">
      <c r="A145" s="11" t="s">
        <v>32</v>
      </c>
      <c r="B145" s="11" t="s">
        <v>31</v>
      </c>
      <c r="C145" s="12" t="s">
        <v>46</v>
      </c>
      <c r="D145" s="14" t="s">
        <v>16</v>
      </c>
      <c r="E145" s="16" t="s">
        <v>17</v>
      </c>
      <c r="F145" s="15">
        <v>18</v>
      </c>
      <c r="G145" s="15">
        <v>14.4</v>
      </c>
      <c r="H145" s="31">
        <v>11.5302392</v>
      </c>
      <c r="I145" s="31">
        <v>80.07110555555556</v>
      </c>
      <c r="J145" s="29">
        <v>14.748224299065418</v>
      </c>
      <c r="K145" s="29">
        <v>12.27625570093458</v>
      </c>
      <c r="L145" s="29">
        <v>9.829733660565234</v>
      </c>
      <c r="M145" s="29">
        <v>8.60647264038056</v>
      </c>
      <c r="N145" s="29">
        <v>7.90330344568059</v>
      </c>
      <c r="O145" s="15">
        <v>13.8</v>
      </c>
      <c r="P145" s="13">
        <v>12.9</v>
      </c>
    </row>
    <row r="146" spans="1:16" ht="12.75">
      <c r="A146" s="11" t="s">
        <v>30</v>
      </c>
      <c r="B146" s="11" t="s">
        <v>31</v>
      </c>
      <c r="C146" s="12" t="s">
        <v>45</v>
      </c>
      <c r="D146" s="14" t="s">
        <v>84</v>
      </c>
      <c r="E146" s="16" t="s">
        <v>15</v>
      </c>
      <c r="F146" s="15">
        <v>18</v>
      </c>
      <c r="G146" s="15">
        <v>20.7</v>
      </c>
      <c r="H146" s="31">
        <v>18.0964766</v>
      </c>
      <c r="I146" s="31">
        <v>87.4225922705314</v>
      </c>
      <c r="J146" s="29">
        <v>15.206759142496844</v>
      </c>
      <c r="K146" s="29">
        <v>17.552200857503156</v>
      </c>
      <c r="L146" s="29">
        <v>15.344588990159696</v>
      </c>
      <c r="M146" s="29">
        <v>14.240783056487967</v>
      </c>
      <c r="N146" s="29">
        <v>12.337357982037949</v>
      </c>
      <c r="O146" s="15">
        <v>15.6</v>
      </c>
      <c r="P146" s="13">
        <v>15.5</v>
      </c>
    </row>
    <row r="147" spans="1:16" ht="12.75">
      <c r="A147" s="11" t="s">
        <v>30</v>
      </c>
      <c r="B147" s="11" t="s">
        <v>31</v>
      </c>
      <c r="C147" s="12" t="s">
        <v>45</v>
      </c>
      <c r="D147" s="14" t="s">
        <v>84</v>
      </c>
      <c r="E147" s="16" t="s">
        <v>17</v>
      </c>
      <c r="F147" s="15">
        <v>18</v>
      </c>
      <c r="G147" s="15">
        <v>18.5</v>
      </c>
      <c r="H147" s="28">
        <v>16.0435552</v>
      </c>
      <c r="I147" s="31">
        <v>86.72192</v>
      </c>
      <c r="J147" s="29">
        <v>15.606503067484663</v>
      </c>
      <c r="K147" s="29">
        <v>15.612796932515337</v>
      </c>
      <c r="L147" s="29">
        <v>13.539717265578405</v>
      </c>
      <c r="M147" s="29">
        <v>12.50317743210994</v>
      </c>
      <c r="N147" s="29">
        <v>10.886204836645955</v>
      </c>
      <c r="O147" s="15">
        <v>15</v>
      </c>
      <c r="P147" s="13">
        <v>15.5</v>
      </c>
    </row>
    <row r="148" spans="1:16" ht="12.75">
      <c r="A148" s="11" t="s">
        <v>33</v>
      </c>
      <c r="B148" s="11" t="s">
        <v>31</v>
      </c>
      <c r="C148" s="12" t="s">
        <v>46</v>
      </c>
      <c r="D148" s="14" t="s">
        <v>19</v>
      </c>
      <c r="E148" s="16" t="s">
        <v>15</v>
      </c>
      <c r="F148" s="15">
        <v>18</v>
      </c>
      <c r="G148" s="15">
        <v>15.4</v>
      </c>
      <c r="H148" s="31">
        <v>12.6879504</v>
      </c>
      <c r="I148" s="31">
        <v>82.38928831168832</v>
      </c>
      <c r="J148" s="29">
        <v>14.76595744680851</v>
      </c>
      <c r="K148" s="29">
        <v>13.126042553191489</v>
      </c>
      <c r="L148" s="29">
        <v>10.81445304306383</v>
      </c>
      <c r="M148" s="29">
        <v>9.658658288000002</v>
      </c>
      <c r="N148" s="29">
        <v>8.695037622563882</v>
      </c>
      <c r="O148" s="15">
        <v>12.8</v>
      </c>
      <c r="P148" s="13">
        <v>12.9</v>
      </c>
    </row>
    <row r="149" spans="1:16" ht="12.75">
      <c r="A149" s="11" t="s">
        <v>33</v>
      </c>
      <c r="B149" s="11" t="s">
        <v>31</v>
      </c>
      <c r="C149" s="12" t="s">
        <v>46</v>
      </c>
      <c r="D149" s="14" t="s">
        <v>19</v>
      </c>
      <c r="E149" s="16" t="s">
        <v>17</v>
      </c>
      <c r="F149" s="15">
        <v>18</v>
      </c>
      <c r="G149" s="15">
        <v>13.1</v>
      </c>
      <c r="H149" s="31">
        <v>9.8623063</v>
      </c>
      <c r="I149" s="31">
        <v>75.28478091603054</v>
      </c>
      <c r="J149" s="29">
        <v>13.443889528193324</v>
      </c>
      <c r="K149" s="29">
        <v>11.338850471806674</v>
      </c>
      <c r="L149" s="29">
        <v>8.53642873609595</v>
      </c>
      <c r="M149" s="29">
        <v>7.135217868240587</v>
      </c>
      <c r="N149" s="29">
        <v>6.863460290328402</v>
      </c>
      <c r="O149" s="15">
        <v>13.6</v>
      </c>
      <c r="P149" s="13">
        <v>12.9</v>
      </c>
    </row>
    <row r="150" spans="1:16" ht="12.75">
      <c r="A150" s="11" t="s">
        <v>32</v>
      </c>
      <c r="B150" s="11" t="s">
        <v>31</v>
      </c>
      <c r="C150" s="12" t="s">
        <v>46</v>
      </c>
      <c r="D150" s="25" t="s">
        <v>16</v>
      </c>
      <c r="E150" s="16" t="s">
        <v>15</v>
      </c>
      <c r="F150" s="15">
        <v>20</v>
      </c>
      <c r="G150" s="15">
        <v>15.9</v>
      </c>
      <c r="H150" s="28">
        <v>13.727057400000001</v>
      </c>
      <c r="I150" s="31">
        <v>86.33369433962265</v>
      </c>
      <c r="J150" s="29">
        <v>13.16877526753865</v>
      </c>
      <c r="K150" s="29">
        <v>13.806164732461355</v>
      </c>
      <c r="L150" s="29">
        <v>11.919372060147968</v>
      </c>
      <c r="M150" s="29">
        <v>10.975975723991274</v>
      </c>
      <c r="N150" s="29">
        <v>9.58341472172701</v>
      </c>
      <c r="O150" s="15">
        <v>11</v>
      </c>
      <c r="P150" s="13">
        <v>12.9</v>
      </c>
    </row>
    <row r="151" spans="1:16" ht="12.75">
      <c r="A151" s="11" t="s">
        <v>32</v>
      </c>
      <c r="B151" s="11" t="s">
        <v>31</v>
      </c>
      <c r="C151" s="12" t="s">
        <v>46</v>
      </c>
      <c r="D151" s="14" t="s">
        <v>16</v>
      </c>
      <c r="E151" s="16" t="s">
        <v>17</v>
      </c>
      <c r="F151" s="15">
        <v>20</v>
      </c>
      <c r="G151" s="15">
        <v>14.1</v>
      </c>
      <c r="H151" s="28">
        <v>11.326797299999999</v>
      </c>
      <c r="I151" s="31">
        <v>80.33189574468085</v>
      </c>
      <c r="J151" s="29">
        <v>16.000372526193246</v>
      </c>
      <c r="K151" s="29">
        <v>11.843947473806752</v>
      </c>
      <c r="L151" s="29">
        <v>9.5144675367132</v>
      </c>
      <c r="M151" s="29">
        <v>8.349727568166424</v>
      </c>
      <c r="N151" s="29">
        <v>7.6498231450960406</v>
      </c>
      <c r="O151" s="15">
        <v>11</v>
      </c>
      <c r="P151" s="13">
        <v>12.9</v>
      </c>
    </row>
    <row r="152" spans="1:16" ht="12.75">
      <c r="A152" s="11" t="s">
        <v>30</v>
      </c>
      <c r="B152" s="11" t="s">
        <v>31</v>
      </c>
      <c r="C152" s="12" t="s">
        <v>45</v>
      </c>
      <c r="D152" s="14" t="s">
        <v>84</v>
      </c>
      <c r="E152" s="16" t="s">
        <v>15</v>
      </c>
      <c r="F152" s="15">
        <v>20</v>
      </c>
      <c r="G152" s="15">
        <v>20.8</v>
      </c>
      <c r="H152" s="28">
        <v>19.2855734</v>
      </c>
      <c r="I152" s="31">
        <v>92.71910288461538</v>
      </c>
      <c r="J152" s="29">
        <v>15.503434343434344</v>
      </c>
      <c r="K152" s="29">
        <v>17.575285656565658</v>
      </c>
      <c r="L152" s="29">
        <v>16.29564719017616</v>
      </c>
      <c r="M152" s="29">
        <v>15.655827956981414</v>
      </c>
      <c r="N152" s="29">
        <v>13.102027891598926</v>
      </c>
      <c r="O152" s="15">
        <v>15</v>
      </c>
      <c r="P152" s="13">
        <v>15.5</v>
      </c>
    </row>
    <row r="153" spans="1:16" ht="12.75">
      <c r="A153" s="11" t="s">
        <v>30</v>
      </c>
      <c r="B153" s="11" t="s">
        <v>31</v>
      </c>
      <c r="C153" s="12" t="s">
        <v>45</v>
      </c>
      <c r="D153" s="14" t="s">
        <v>84</v>
      </c>
      <c r="E153" s="16" t="s">
        <v>17</v>
      </c>
      <c r="F153" s="15">
        <v>20</v>
      </c>
      <c r="G153" s="15">
        <v>19.1</v>
      </c>
      <c r="H153" s="28">
        <v>17.49546</v>
      </c>
      <c r="I153" s="31">
        <v>91.59926701570681</v>
      </c>
      <c r="J153" s="29">
        <v>13.529666254635355</v>
      </c>
      <c r="K153" s="29">
        <v>16.51583374536465</v>
      </c>
      <c r="L153" s="29">
        <v>15.128382652286774</v>
      </c>
      <c r="M153" s="29">
        <v>14.434657105747837</v>
      </c>
      <c r="N153" s="29">
        <v>12.163523740532082</v>
      </c>
      <c r="O153" s="15">
        <v>14</v>
      </c>
      <c r="P153" s="13">
        <v>15.5</v>
      </c>
    </row>
    <row r="154" spans="1:16" ht="12.75">
      <c r="A154" s="11" t="s">
        <v>33</v>
      </c>
      <c r="B154" s="11" t="s">
        <v>31</v>
      </c>
      <c r="C154" s="12" t="s">
        <v>46</v>
      </c>
      <c r="D154" s="14" t="s">
        <v>19</v>
      </c>
      <c r="E154" s="16" t="s">
        <v>15</v>
      </c>
      <c r="F154" s="15">
        <v>20</v>
      </c>
      <c r="G154" s="15">
        <v>15</v>
      </c>
      <c r="H154" s="28">
        <v>12.4064028</v>
      </c>
      <c r="I154" s="31">
        <v>82.709352</v>
      </c>
      <c r="J154" s="29">
        <v>11.6</v>
      </c>
      <c r="K154" s="29">
        <v>13.26</v>
      </c>
      <c r="L154" s="29">
        <v>10.9672600752</v>
      </c>
      <c r="M154" s="29">
        <v>9.8208901128</v>
      </c>
      <c r="N154" s="29">
        <v>8.817897547899499</v>
      </c>
      <c r="O154" s="15">
        <v>9.2</v>
      </c>
      <c r="P154" s="13">
        <v>12.9</v>
      </c>
    </row>
    <row r="155" spans="1:16" ht="12.75">
      <c r="A155" s="11" t="s">
        <v>33</v>
      </c>
      <c r="B155" s="11" t="s">
        <v>31</v>
      </c>
      <c r="C155" s="12" t="s">
        <v>46</v>
      </c>
      <c r="D155" s="14" t="s">
        <v>19</v>
      </c>
      <c r="E155" s="16" t="s">
        <v>17</v>
      </c>
      <c r="F155" s="15">
        <v>20</v>
      </c>
      <c r="G155" s="15">
        <v>12.9</v>
      </c>
      <c r="H155" s="28">
        <v>10.5170564</v>
      </c>
      <c r="I155" s="31">
        <v>81.52756899224805</v>
      </c>
      <c r="J155" s="29">
        <v>15.055292766934553</v>
      </c>
      <c r="K155" s="29">
        <v>10.957867233065443</v>
      </c>
      <c r="L155" s="29">
        <v>8.933682768516372</v>
      </c>
      <c r="M155" s="29">
        <v>7.921590536241836</v>
      </c>
      <c r="N155" s="29">
        <v>7.182860517400099</v>
      </c>
      <c r="O155" s="15">
        <v>10</v>
      </c>
      <c r="P155" s="13">
        <v>12.9</v>
      </c>
    </row>
  </sheetData>
  <printOptions/>
  <pageMargins left="0.19" right="0.16" top="1" bottom="0.83" header="0.2" footer="0.19"/>
  <pageSetup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D120">
      <selection activeCell="D36" sqref="D36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6.00390625" style="17" customWidth="1"/>
    <col min="6" max="6" width="9.7109375" style="17" customWidth="1"/>
    <col min="7" max="7" width="7.57421875" style="15" customWidth="1"/>
    <col min="8" max="12" width="9.140625" style="17" customWidth="1"/>
    <col min="13" max="13" width="13.7109375" style="17" customWidth="1"/>
    <col min="14" max="16384" width="9.140625" style="17" customWidth="1"/>
  </cols>
  <sheetData>
    <row r="1" spans="1:7" ht="30.75" customHeight="1">
      <c r="A1" s="18" t="s">
        <v>0</v>
      </c>
      <c r="B1" s="18" t="s">
        <v>1</v>
      </c>
      <c r="C1" s="18" t="s">
        <v>43</v>
      </c>
      <c r="D1" s="18" t="s">
        <v>56</v>
      </c>
      <c r="E1" s="18" t="s">
        <v>2</v>
      </c>
      <c r="F1" s="20" t="s">
        <v>82</v>
      </c>
      <c r="G1" s="19"/>
    </row>
    <row r="2" spans="1:13" s="30" customFormat="1" ht="15" customHeight="1">
      <c r="A2" s="22" t="s">
        <v>13</v>
      </c>
      <c r="B2" s="22" t="s">
        <v>14</v>
      </c>
      <c r="C2" s="23" t="s">
        <v>47</v>
      </c>
      <c r="D2" s="25" t="s">
        <v>59</v>
      </c>
      <c r="E2" s="26">
        <v>14</v>
      </c>
      <c r="F2" s="27">
        <v>16.8</v>
      </c>
      <c r="G2" s="15"/>
      <c r="J2" s="30" t="s">
        <v>17</v>
      </c>
      <c r="K2" s="30" t="s">
        <v>16</v>
      </c>
      <c r="L2" s="30" t="s">
        <v>19</v>
      </c>
      <c r="M2" s="30" t="s">
        <v>81</v>
      </c>
    </row>
    <row r="3" spans="1:13" ht="15" customHeight="1">
      <c r="A3" s="11" t="s">
        <v>13</v>
      </c>
      <c r="B3" s="11" t="s">
        <v>14</v>
      </c>
      <c r="C3" s="12" t="s">
        <v>47</v>
      </c>
      <c r="D3" s="14" t="s">
        <v>64</v>
      </c>
      <c r="E3" s="16">
        <v>14</v>
      </c>
      <c r="F3" s="15">
        <v>12.1</v>
      </c>
      <c r="H3" s="17">
        <v>14</v>
      </c>
      <c r="I3" s="17">
        <f>(F3+F5+F7)/3</f>
        <v>15.4</v>
      </c>
      <c r="J3" s="17">
        <f>I3</f>
        <v>15.4</v>
      </c>
      <c r="K3" s="17">
        <f>F2</f>
        <v>16.8</v>
      </c>
      <c r="L3" s="17">
        <f>F6</f>
        <v>15.1</v>
      </c>
      <c r="M3" s="17">
        <f>F4</f>
        <v>15.3</v>
      </c>
    </row>
    <row r="4" spans="1:13" ht="15" customHeight="1">
      <c r="A4" s="11" t="s">
        <v>20</v>
      </c>
      <c r="B4" s="11" t="s">
        <v>14</v>
      </c>
      <c r="C4" s="12" t="s">
        <v>47</v>
      </c>
      <c r="D4" s="14" t="s">
        <v>57</v>
      </c>
      <c r="E4" s="16">
        <v>14</v>
      </c>
      <c r="F4" s="15">
        <v>15.3</v>
      </c>
      <c r="H4" s="17">
        <v>16</v>
      </c>
      <c r="I4" s="17">
        <f>(F9+F11+F13)/3</f>
        <v>16.099999999999998</v>
      </c>
      <c r="J4" s="17">
        <f>I4-J3</f>
        <v>0.6999999999999975</v>
      </c>
      <c r="K4" s="17">
        <f>F8-K3</f>
        <v>1.3999999999999986</v>
      </c>
      <c r="L4" s="17">
        <f>F12-L3</f>
        <v>2.700000000000001</v>
      </c>
      <c r="M4" s="17">
        <f>F10-M3</f>
        <v>2.3999999999999986</v>
      </c>
    </row>
    <row r="5" spans="1:13" ht="15" customHeight="1">
      <c r="A5" s="11" t="s">
        <v>20</v>
      </c>
      <c r="B5" s="11" t="s">
        <v>14</v>
      </c>
      <c r="C5" s="12" t="s">
        <v>47</v>
      </c>
      <c r="D5" s="14" t="s">
        <v>67</v>
      </c>
      <c r="E5" s="16">
        <v>14</v>
      </c>
      <c r="F5" s="15">
        <v>17.3</v>
      </c>
      <c r="G5" s="27"/>
      <c r="H5" s="17">
        <v>18</v>
      </c>
      <c r="I5" s="17">
        <f>(F15+F17+F19)/3</f>
        <v>16.400000000000002</v>
      </c>
      <c r="J5" s="17">
        <f>I5-J3</f>
        <v>1.0000000000000018</v>
      </c>
      <c r="K5" s="17">
        <f>F14-K3</f>
        <v>0</v>
      </c>
      <c r="L5" s="17">
        <f>F18-L3</f>
        <v>2.299999999999999</v>
      </c>
      <c r="M5" s="17">
        <f>F17-M3</f>
        <v>2.5</v>
      </c>
    </row>
    <row r="6" spans="1:13" ht="15" customHeight="1">
      <c r="A6" s="11" t="s">
        <v>18</v>
      </c>
      <c r="B6" s="11" t="s">
        <v>14</v>
      </c>
      <c r="C6" s="12" t="s">
        <v>47</v>
      </c>
      <c r="D6" s="14" t="s">
        <v>65</v>
      </c>
      <c r="E6" s="16">
        <v>14</v>
      </c>
      <c r="F6" s="15">
        <v>15.1</v>
      </c>
      <c r="H6" s="17">
        <v>20</v>
      </c>
      <c r="I6" s="83">
        <f>(F21+F23+F25)/3</f>
        <v>15.733333333333334</v>
      </c>
      <c r="J6" s="83">
        <f>I6-J3</f>
        <v>0.3333333333333339</v>
      </c>
      <c r="K6" s="17">
        <f>F20-K3</f>
        <v>0.6999999999999993</v>
      </c>
      <c r="L6" s="17">
        <f>F24-L3</f>
        <v>1.0000000000000018</v>
      </c>
      <c r="M6" s="17">
        <f>F22-M3</f>
        <v>1.3999999999999986</v>
      </c>
    </row>
    <row r="7" spans="1:13" ht="15" customHeight="1">
      <c r="A7" s="11" t="s">
        <v>18</v>
      </c>
      <c r="B7" s="11" t="s">
        <v>14</v>
      </c>
      <c r="C7" s="12" t="s">
        <v>47</v>
      </c>
      <c r="D7" s="14" t="s">
        <v>66</v>
      </c>
      <c r="E7" s="16">
        <v>14</v>
      </c>
      <c r="F7" s="15">
        <v>16.8</v>
      </c>
      <c r="H7" s="17">
        <v>22</v>
      </c>
      <c r="I7" s="83">
        <f>(F27+F29+F31)/3</f>
        <v>15.733333333333334</v>
      </c>
      <c r="J7" s="83">
        <f>I7-J3</f>
        <v>0.3333333333333339</v>
      </c>
      <c r="K7" s="17">
        <f>F26-K3</f>
        <v>1.5</v>
      </c>
      <c r="L7" s="17">
        <f>F30-L3</f>
        <v>1.9000000000000004</v>
      </c>
      <c r="M7" s="17">
        <f>F28-M3</f>
        <v>1.6999999999999993</v>
      </c>
    </row>
    <row r="8" spans="1:6" ht="15" customHeight="1">
      <c r="A8" s="11" t="s">
        <v>13</v>
      </c>
      <c r="B8" s="11" t="s">
        <v>14</v>
      </c>
      <c r="C8" s="12" t="s">
        <v>47</v>
      </c>
      <c r="D8" s="25" t="s">
        <v>59</v>
      </c>
      <c r="E8" s="27">
        <v>16</v>
      </c>
      <c r="F8" s="15">
        <v>18.2</v>
      </c>
    </row>
    <row r="9" spans="1:6" ht="15" customHeight="1">
      <c r="A9" s="11" t="s">
        <v>13</v>
      </c>
      <c r="B9" s="11" t="s">
        <v>14</v>
      </c>
      <c r="C9" s="12" t="s">
        <v>47</v>
      </c>
      <c r="D9" s="14" t="s">
        <v>64</v>
      </c>
      <c r="E9" s="27">
        <v>16</v>
      </c>
      <c r="F9" s="15">
        <v>15.7</v>
      </c>
    </row>
    <row r="10" spans="1:11" ht="15" customHeight="1">
      <c r="A10" s="11" t="s">
        <v>20</v>
      </c>
      <c r="B10" s="11" t="s">
        <v>14</v>
      </c>
      <c r="C10" s="12" t="s">
        <v>47</v>
      </c>
      <c r="D10" s="14" t="s">
        <v>57</v>
      </c>
      <c r="E10" s="27">
        <v>16</v>
      </c>
      <c r="F10" s="15">
        <v>17.7</v>
      </c>
      <c r="H10" s="30"/>
      <c r="I10" s="30" t="s">
        <v>16</v>
      </c>
      <c r="J10" s="30" t="s">
        <v>19</v>
      </c>
      <c r="K10" s="30" t="s">
        <v>79</v>
      </c>
    </row>
    <row r="11" spans="1:11" ht="15" customHeight="1">
      <c r="A11" s="11" t="s">
        <v>20</v>
      </c>
      <c r="B11" s="11" t="s">
        <v>14</v>
      </c>
      <c r="C11" s="12" t="s">
        <v>47</v>
      </c>
      <c r="D11" s="14" t="s">
        <v>67</v>
      </c>
      <c r="E11" s="27">
        <v>16</v>
      </c>
      <c r="F11" s="15">
        <v>17.6</v>
      </c>
      <c r="H11" s="17">
        <v>2</v>
      </c>
      <c r="I11" s="17">
        <v>0</v>
      </c>
      <c r="J11" s="17">
        <v>0</v>
      </c>
      <c r="K11" s="17">
        <v>0</v>
      </c>
    </row>
    <row r="12" spans="1:11" ht="15" customHeight="1">
      <c r="A12" s="11" t="s">
        <v>18</v>
      </c>
      <c r="B12" s="11" t="s">
        <v>14</v>
      </c>
      <c r="C12" s="12" t="s">
        <v>47</v>
      </c>
      <c r="D12" s="14" t="s">
        <v>65</v>
      </c>
      <c r="E12" s="27">
        <v>16</v>
      </c>
      <c r="F12" s="15">
        <v>17.8</v>
      </c>
      <c r="H12" s="17">
        <v>4</v>
      </c>
      <c r="I12" s="17">
        <f>K4-J4</f>
        <v>0.7000000000000011</v>
      </c>
      <c r="J12" s="17">
        <f>L4-J4</f>
        <v>2.0000000000000036</v>
      </c>
      <c r="K12" s="17">
        <f>M4-J4</f>
        <v>1.700000000000001</v>
      </c>
    </row>
    <row r="13" spans="1:11" ht="15" customHeight="1">
      <c r="A13" s="11" t="s">
        <v>18</v>
      </c>
      <c r="B13" s="11" t="s">
        <v>14</v>
      </c>
      <c r="C13" s="12" t="s">
        <v>47</v>
      </c>
      <c r="D13" s="14" t="s">
        <v>66</v>
      </c>
      <c r="E13" s="27">
        <v>16</v>
      </c>
      <c r="F13" s="15">
        <v>15</v>
      </c>
      <c r="H13" s="17">
        <v>6</v>
      </c>
      <c r="I13" s="17">
        <f>K5-J5</f>
        <v>-1.0000000000000018</v>
      </c>
      <c r="J13" s="17">
        <f>L5-J5</f>
        <v>1.2999999999999972</v>
      </c>
      <c r="K13" s="17">
        <f>M5-J5</f>
        <v>1.4999999999999982</v>
      </c>
    </row>
    <row r="14" spans="1:11" ht="15" customHeight="1">
      <c r="A14" s="11" t="s">
        <v>13</v>
      </c>
      <c r="B14" s="11" t="s">
        <v>14</v>
      </c>
      <c r="C14" s="12" t="s">
        <v>47</v>
      </c>
      <c r="D14" s="25" t="s">
        <v>59</v>
      </c>
      <c r="E14" s="15">
        <v>18</v>
      </c>
      <c r="F14" s="15">
        <v>16.8</v>
      </c>
      <c r="H14" s="17">
        <v>8</v>
      </c>
      <c r="I14" s="83">
        <f>K6-J6</f>
        <v>0.36666666666666536</v>
      </c>
      <c r="J14" s="83">
        <f>L6-J6</f>
        <v>0.6666666666666679</v>
      </c>
      <c r="K14" s="83">
        <f>M6-J6</f>
        <v>1.0666666666666647</v>
      </c>
    </row>
    <row r="15" spans="1:11" ht="15" customHeight="1">
      <c r="A15" s="11" t="s">
        <v>13</v>
      </c>
      <c r="B15" s="11" t="s">
        <v>14</v>
      </c>
      <c r="C15" s="12" t="s">
        <v>47</v>
      </c>
      <c r="D15" s="14" t="s">
        <v>64</v>
      </c>
      <c r="E15" s="15">
        <v>18</v>
      </c>
      <c r="F15" s="15">
        <v>14.9</v>
      </c>
      <c r="H15" s="17">
        <v>10</v>
      </c>
      <c r="I15" s="83">
        <f>K7-J7</f>
        <v>1.166666666666666</v>
      </c>
      <c r="J15" s="83">
        <f>L7-J7</f>
        <v>1.5666666666666664</v>
      </c>
      <c r="K15" s="83">
        <f>M7-J7</f>
        <v>1.3666666666666654</v>
      </c>
    </row>
    <row r="16" spans="1:6" ht="15" customHeight="1">
      <c r="A16" s="11" t="s">
        <v>20</v>
      </c>
      <c r="B16" s="11" t="s">
        <v>14</v>
      </c>
      <c r="C16" s="12" t="s">
        <v>47</v>
      </c>
      <c r="D16" s="14" t="s">
        <v>57</v>
      </c>
      <c r="E16" s="15">
        <v>18</v>
      </c>
      <c r="F16" s="15">
        <v>17.6</v>
      </c>
    </row>
    <row r="17" spans="1:6" ht="15" customHeight="1">
      <c r="A17" s="11" t="s">
        <v>20</v>
      </c>
      <c r="B17" s="11" t="s">
        <v>14</v>
      </c>
      <c r="C17" s="12" t="s">
        <v>47</v>
      </c>
      <c r="D17" s="14" t="s">
        <v>67</v>
      </c>
      <c r="E17" s="15">
        <v>18</v>
      </c>
      <c r="F17" s="15">
        <v>17.8</v>
      </c>
    </row>
    <row r="18" spans="1:6" ht="15" customHeight="1">
      <c r="A18" s="11" t="s">
        <v>18</v>
      </c>
      <c r="B18" s="11" t="s">
        <v>14</v>
      </c>
      <c r="C18" s="12" t="s">
        <v>47</v>
      </c>
      <c r="D18" s="14" t="s">
        <v>65</v>
      </c>
      <c r="E18" s="15">
        <v>18</v>
      </c>
      <c r="F18" s="15">
        <v>17.4</v>
      </c>
    </row>
    <row r="19" spans="1:6" ht="15" customHeight="1">
      <c r="A19" s="11" t="s">
        <v>18</v>
      </c>
      <c r="B19" s="11" t="s">
        <v>14</v>
      </c>
      <c r="C19" s="12" t="s">
        <v>47</v>
      </c>
      <c r="D19" s="14" t="s">
        <v>66</v>
      </c>
      <c r="E19" s="15">
        <v>18</v>
      </c>
      <c r="F19" s="15">
        <v>16.5</v>
      </c>
    </row>
    <row r="20" spans="1:6" ht="15" customHeight="1">
      <c r="A20" s="11" t="s">
        <v>13</v>
      </c>
      <c r="B20" s="11" t="s">
        <v>14</v>
      </c>
      <c r="C20" s="12" t="s">
        <v>47</v>
      </c>
      <c r="D20" s="25" t="s">
        <v>59</v>
      </c>
      <c r="E20" s="15">
        <v>20</v>
      </c>
      <c r="F20" s="15">
        <v>17.5</v>
      </c>
    </row>
    <row r="21" spans="1:6" ht="15" customHeight="1">
      <c r="A21" s="11" t="s">
        <v>13</v>
      </c>
      <c r="B21" s="11" t="s">
        <v>14</v>
      </c>
      <c r="C21" s="12" t="s">
        <v>47</v>
      </c>
      <c r="D21" s="14" t="s">
        <v>64</v>
      </c>
      <c r="E21" s="15">
        <v>20</v>
      </c>
      <c r="F21" s="15">
        <v>16.1</v>
      </c>
    </row>
    <row r="22" spans="1:6" ht="15" customHeight="1">
      <c r="A22" s="11" t="s">
        <v>20</v>
      </c>
      <c r="B22" s="11" t="s">
        <v>14</v>
      </c>
      <c r="C22" s="12" t="s">
        <v>47</v>
      </c>
      <c r="D22" s="14" t="s">
        <v>57</v>
      </c>
      <c r="E22" s="15">
        <v>20</v>
      </c>
      <c r="F22" s="15">
        <v>16.7</v>
      </c>
    </row>
    <row r="23" spans="1:6" ht="15" customHeight="1">
      <c r="A23" s="11" t="s">
        <v>20</v>
      </c>
      <c r="B23" s="11" t="s">
        <v>14</v>
      </c>
      <c r="C23" s="12" t="s">
        <v>47</v>
      </c>
      <c r="D23" s="14" t="s">
        <v>67</v>
      </c>
      <c r="E23" s="15">
        <v>20</v>
      </c>
      <c r="F23" s="15">
        <v>15.3</v>
      </c>
    </row>
    <row r="24" spans="1:6" ht="15" customHeight="1">
      <c r="A24" s="11" t="s">
        <v>18</v>
      </c>
      <c r="B24" s="11" t="s">
        <v>14</v>
      </c>
      <c r="C24" s="12" t="s">
        <v>47</v>
      </c>
      <c r="D24" s="14" t="s">
        <v>65</v>
      </c>
      <c r="E24" s="15">
        <v>20</v>
      </c>
      <c r="F24" s="15">
        <v>16.1</v>
      </c>
    </row>
    <row r="25" spans="1:6" ht="15" customHeight="1">
      <c r="A25" s="11" t="s">
        <v>18</v>
      </c>
      <c r="B25" s="11" t="s">
        <v>14</v>
      </c>
      <c r="C25" s="12" t="s">
        <v>47</v>
      </c>
      <c r="D25" s="14" t="s">
        <v>66</v>
      </c>
      <c r="E25" s="15">
        <v>20</v>
      </c>
      <c r="F25" s="15">
        <v>15.8</v>
      </c>
    </row>
    <row r="26" spans="1:6" ht="15" customHeight="1">
      <c r="A26" s="11" t="s">
        <v>13</v>
      </c>
      <c r="B26" s="11" t="s">
        <v>14</v>
      </c>
      <c r="C26" s="12" t="s">
        <v>47</v>
      </c>
      <c r="D26" s="25" t="s">
        <v>59</v>
      </c>
      <c r="E26" s="15">
        <v>22</v>
      </c>
      <c r="F26" s="15">
        <v>18.3</v>
      </c>
    </row>
    <row r="27" spans="1:6" ht="15" customHeight="1">
      <c r="A27" s="11" t="s">
        <v>13</v>
      </c>
      <c r="B27" s="11" t="s">
        <v>14</v>
      </c>
      <c r="C27" s="12" t="s">
        <v>47</v>
      </c>
      <c r="D27" s="14" t="s">
        <v>64</v>
      </c>
      <c r="E27" s="15">
        <v>22</v>
      </c>
      <c r="F27" s="15">
        <v>15.2</v>
      </c>
    </row>
    <row r="28" spans="1:6" ht="15" customHeight="1">
      <c r="A28" s="11" t="s">
        <v>20</v>
      </c>
      <c r="B28" s="11" t="s">
        <v>14</v>
      </c>
      <c r="C28" s="12" t="s">
        <v>47</v>
      </c>
      <c r="D28" s="14" t="s">
        <v>57</v>
      </c>
      <c r="E28" s="15">
        <v>22</v>
      </c>
      <c r="F28" s="15">
        <v>17</v>
      </c>
    </row>
    <row r="29" spans="1:6" ht="15" customHeight="1">
      <c r="A29" s="11" t="s">
        <v>20</v>
      </c>
      <c r="B29" s="11" t="s">
        <v>14</v>
      </c>
      <c r="C29" s="12" t="s">
        <v>47</v>
      </c>
      <c r="D29" s="14" t="s">
        <v>67</v>
      </c>
      <c r="E29" s="15">
        <v>22</v>
      </c>
      <c r="F29" s="15">
        <v>16.8</v>
      </c>
    </row>
    <row r="30" spans="1:6" ht="15" customHeight="1">
      <c r="A30" s="11" t="s">
        <v>18</v>
      </c>
      <c r="B30" s="11" t="s">
        <v>14</v>
      </c>
      <c r="C30" s="12" t="s">
        <v>47</v>
      </c>
      <c r="D30" s="14" t="s">
        <v>65</v>
      </c>
      <c r="E30" s="15">
        <v>22</v>
      </c>
      <c r="F30" s="15">
        <v>17</v>
      </c>
    </row>
    <row r="31" spans="1:6" ht="15" customHeight="1">
      <c r="A31" s="11" t="s">
        <v>18</v>
      </c>
      <c r="B31" s="11" t="s">
        <v>14</v>
      </c>
      <c r="C31" s="12" t="s">
        <v>47</v>
      </c>
      <c r="D31" s="14" t="s">
        <v>66</v>
      </c>
      <c r="E31" s="15">
        <v>22</v>
      </c>
      <c r="F31" s="15">
        <v>15.2</v>
      </c>
    </row>
    <row r="32" spans="1:13" ht="15" customHeight="1">
      <c r="A32" s="11" t="s">
        <v>24</v>
      </c>
      <c r="B32" s="11" t="s">
        <v>23</v>
      </c>
      <c r="C32" s="12" t="s">
        <v>45</v>
      </c>
      <c r="D32" s="25" t="s">
        <v>59</v>
      </c>
      <c r="E32" s="16">
        <v>14</v>
      </c>
      <c r="F32" s="15">
        <v>17.6</v>
      </c>
      <c r="H32" s="30"/>
      <c r="I32" s="30"/>
      <c r="J32" s="30" t="s">
        <v>17</v>
      </c>
      <c r="K32" s="30" t="s">
        <v>16</v>
      </c>
      <c r="L32" s="30" t="s">
        <v>19</v>
      </c>
      <c r="M32" s="30" t="s">
        <v>81</v>
      </c>
    </row>
    <row r="33" spans="1:13" ht="15" customHeight="1">
      <c r="A33" s="11" t="s">
        <v>24</v>
      </c>
      <c r="B33" s="11" t="s">
        <v>23</v>
      </c>
      <c r="C33" s="12" t="s">
        <v>45</v>
      </c>
      <c r="D33" s="14" t="s">
        <v>64</v>
      </c>
      <c r="E33" s="16">
        <v>14</v>
      </c>
      <c r="F33" s="15">
        <v>16</v>
      </c>
      <c r="H33" s="17">
        <v>14</v>
      </c>
      <c r="I33" s="83">
        <f>(F33+F35+F37)/3</f>
        <v>16.366666666666664</v>
      </c>
      <c r="J33" s="83">
        <f>I33</f>
        <v>16.366666666666664</v>
      </c>
      <c r="K33" s="17">
        <f>F32</f>
        <v>17.6</v>
      </c>
      <c r="L33" s="17">
        <f>F36</f>
        <v>14.9</v>
      </c>
      <c r="M33" s="17">
        <f>F34</f>
        <v>15.9</v>
      </c>
    </row>
    <row r="34" spans="1:13" ht="15" customHeight="1">
      <c r="A34" s="11" t="s">
        <v>25</v>
      </c>
      <c r="B34" s="11" t="s">
        <v>23</v>
      </c>
      <c r="C34" s="12" t="s">
        <v>45</v>
      </c>
      <c r="D34" s="14" t="s">
        <v>57</v>
      </c>
      <c r="E34" s="16">
        <v>14</v>
      </c>
      <c r="F34" s="15">
        <v>15.9</v>
      </c>
      <c r="H34" s="17">
        <v>16</v>
      </c>
      <c r="I34" s="83">
        <f>(F39+F41+F43)/3</f>
        <v>17.333333333333332</v>
      </c>
      <c r="J34" s="83">
        <f>I34-J33</f>
        <v>0.9666666666666686</v>
      </c>
      <c r="K34" s="17">
        <f>F38-K33</f>
        <v>-0.7000000000000028</v>
      </c>
      <c r="L34" s="17">
        <f>F42-L33</f>
        <v>2.9999999999999982</v>
      </c>
      <c r="M34" s="17">
        <f>F40-M33</f>
        <v>1.4000000000000004</v>
      </c>
    </row>
    <row r="35" spans="1:13" ht="15" customHeight="1">
      <c r="A35" s="11" t="s">
        <v>25</v>
      </c>
      <c r="B35" s="11" t="s">
        <v>23</v>
      </c>
      <c r="C35" s="12" t="s">
        <v>45</v>
      </c>
      <c r="D35" s="14" t="s">
        <v>67</v>
      </c>
      <c r="E35" s="16">
        <v>14</v>
      </c>
      <c r="F35" s="15">
        <v>17.4</v>
      </c>
      <c r="H35" s="17">
        <v>18</v>
      </c>
      <c r="I35" s="17">
        <f>(F45+F47+F49)/3</f>
        <v>16.099999999999998</v>
      </c>
      <c r="J35" s="83">
        <f>I35-J33</f>
        <v>-0.2666666666666657</v>
      </c>
      <c r="K35" s="17">
        <f>F44-K33</f>
        <v>1.5</v>
      </c>
      <c r="L35" s="17">
        <f>F48-L33</f>
        <v>2.0999999999999996</v>
      </c>
      <c r="M35" s="17">
        <f>F46-M33</f>
        <v>0.7000000000000011</v>
      </c>
    </row>
    <row r="36" spans="1:13" ht="15" customHeight="1">
      <c r="A36" s="11" t="s">
        <v>22</v>
      </c>
      <c r="B36" s="11" t="s">
        <v>23</v>
      </c>
      <c r="C36" s="12" t="s">
        <v>48</v>
      </c>
      <c r="D36" s="14" t="s">
        <v>65</v>
      </c>
      <c r="E36" s="16">
        <v>14</v>
      </c>
      <c r="F36" s="15">
        <v>14.9</v>
      </c>
      <c r="H36" s="17">
        <v>20</v>
      </c>
      <c r="I36" s="83">
        <f>(F51+F53+F55)/3</f>
        <v>17.933333333333334</v>
      </c>
      <c r="J36" s="83">
        <f>I36-J33</f>
        <v>1.56666666666667</v>
      </c>
      <c r="K36" s="17">
        <f>F50-K33</f>
        <v>0</v>
      </c>
      <c r="L36" s="17">
        <f>F54-L33</f>
        <v>2.200000000000001</v>
      </c>
      <c r="M36" s="17">
        <f>F52-M33</f>
        <v>1.700000000000001</v>
      </c>
    </row>
    <row r="37" spans="1:13" ht="15" customHeight="1">
      <c r="A37" s="11" t="s">
        <v>22</v>
      </c>
      <c r="B37" s="11" t="s">
        <v>23</v>
      </c>
      <c r="C37" s="12" t="s">
        <v>48</v>
      </c>
      <c r="D37" s="14" t="s">
        <v>66</v>
      </c>
      <c r="E37" s="16">
        <v>14</v>
      </c>
      <c r="F37" s="15">
        <v>15.7</v>
      </c>
      <c r="G37" s="31"/>
      <c r="H37" s="17">
        <v>22</v>
      </c>
      <c r="I37" s="83">
        <f>(F57+F59+F61)/3</f>
        <v>16.8</v>
      </c>
      <c r="J37" s="83">
        <f>I37-J33</f>
        <v>0.4333333333333371</v>
      </c>
      <c r="K37" s="17">
        <f>F56-K33</f>
        <v>0.3999999999999986</v>
      </c>
      <c r="L37" s="17">
        <f>F60-L33</f>
        <v>3.0999999999999996</v>
      </c>
      <c r="M37" s="17">
        <f>F58-M33</f>
        <v>1.700000000000001</v>
      </c>
    </row>
    <row r="38" spans="1:13" ht="15" customHeight="1">
      <c r="A38" s="11" t="s">
        <v>24</v>
      </c>
      <c r="B38" s="11" t="s">
        <v>23</v>
      </c>
      <c r="C38" s="12" t="s">
        <v>45</v>
      </c>
      <c r="D38" s="25" t="s">
        <v>59</v>
      </c>
      <c r="E38" s="27">
        <v>16</v>
      </c>
      <c r="F38" s="15">
        <v>16.9</v>
      </c>
      <c r="H38" s="17">
        <v>24</v>
      </c>
      <c r="I38" s="83">
        <f>(F63+F65+F67)/3</f>
        <v>16.73333333333333</v>
      </c>
      <c r="J38" s="83">
        <f>I38-J33</f>
        <v>0.36666666666666714</v>
      </c>
      <c r="K38" s="17">
        <f>F62-K33</f>
        <v>-2.0000000000000018</v>
      </c>
      <c r="L38" s="17">
        <f>F66-L33</f>
        <v>2.700000000000001</v>
      </c>
      <c r="M38" s="17">
        <f>F64-M33</f>
        <v>2.299999999999999</v>
      </c>
    </row>
    <row r="39" spans="1:13" ht="15" customHeight="1">
      <c r="A39" s="11" t="s">
        <v>24</v>
      </c>
      <c r="B39" s="11" t="s">
        <v>23</v>
      </c>
      <c r="C39" s="12" t="s">
        <v>45</v>
      </c>
      <c r="D39" s="14" t="s">
        <v>64</v>
      </c>
      <c r="E39" s="27">
        <v>16</v>
      </c>
      <c r="F39" s="15">
        <v>17.7</v>
      </c>
      <c r="H39" s="17">
        <v>26</v>
      </c>
      <c r="I39" s="83">
        <f>(F69+F71+F73)/3</f>
        <v>18.53333333333333</v>
      </c>
      <c r="J39" s="83">
        <f>I39-J33</f>
        <v>2.166666666666668</v>
      </c>
      <c r="K39" s="17">
        <f>F68-K33</f>
        <v>0.7999999999999972</v>
      </c>
      <c r="L39" s="17">
        <f>F72-L33</f>
        <v>5.499999999999998</v>
      </c>
      <c r="M39" s="17">
        <f>F70-M33</f>
        <v>3.299999999999999</v>
      </c>
    </row>
    <row r="40" spans="1:6" ht="15" customHeight="1">
      <c r="A40" s="11" t="s">
        <v>25</v>
      </c>
      <c r="B40" s="11" t="s">
        <v>23</v>
      </c>
      <c r="C40" s="12" t="s">
        <v>45</v>
      </c>
      <c r="D40" s="14" t="s">
        <v>57</v>
      </c>
      <c r="E40" s="27">
        <v>16</v>
      </c>
      <c r="F40" s="15">
        <v>17.3</v>
      </c>
    </row>
    <row r="41" spans="1:11" ht="15" customHeight="1">
      <c r="A41" s="11" t="s">
        <v>25</v>
      </c>
      <c r="B41" s="11" t="s">
        <v>23</v>
      </c>
      <c r="C41" s="12" t="s">
        <v>45</v>
      </c>
      <c r="D41" s="14" t="s">
        <v>67</v>
      </c>
      <c r="E41" s="27">
        <v>16</v>
      </c>
      <c r="F41" s="15">
        <v>16.7</v>
      </c>
      <c r="H41" s="30"/>
      <c r="I41" s="30" t="s">
        <v>16</v>
      </c>
      <c r="J41" s="30" t="s">
        <v>19</v>
      </c>
      <c r="K41" s="30" t="s">
        <v>79</v>
      </c>
    </row>
    <row r="42" spans="1:11" ht="15" customHeight="1">
      <c r="A42" s="11" t="s">
        <v>22</v>
      </c>
      <c r="B42" s="11" t="s">
        <v>23</v>
      </c>
      <c r="C42" s="12" t="s">
        <v>48</v>
      </c>
      <c r="D42" s="14" t="s">
        <v>65</v>
      </c>
      <c r="E42" s="27">
        <v>16</v>
      </c>
      <c r="F42" s="15">
        <v>17.9</v>
      </c>
      <c r="H42" s="17">
        <v>2</v>
      </c>
      <c r="I42" s="17">
        <v>0</v>
      </c>
      <c r="J42" s="17">
        <v>0</v>
      </c>
      <c r="K42" s="17">
        <v>0</v>
      </c>
    </row>
    <row r="43" spans="1:11" ht="15" customHeight="1">
      <c r="A43" s="11" t="s">
        <v>22</v>
      </c>
      <c r="B43" s="11" t="s">
        <v>23</v>
      </c>
      <c r="C43" s="12" t="s">
        <v>48</v>
      </c>
      <c r="D43" s="14" t="s">
        <v>66</v>
      </c>
      <c r="E43" s="27">
        <v>16</v>
      </c>
      <c r="F43" s="15">
        <v>17.6</v>
      </c>
      <c r="H43" s="17">
        <v>4</v>
      </c>
      <c r="I43" s="83">
        <f aca="true" t="shared" si="0" ref="I43:I48">K34-J34</f>
        <v>-1.6666666666666714</v>
      </c>
      <c r="J43" s="83">
        <f aca="true" t="shared" si="1" ref="J43:J48">L34-J34</f>
        <v>2.0333333333333297</v>
      </c>
      <c r="K43" s="83">
        <f aca="true" t="shared" si="2" ref="K43:K48">M34-J34</f>
        <v>0.4333333333333318</v>
      </c>
    </row>
    <row r="44" spans="1:11" ht="15" customHeight="1">
      <c r="A44" s="11" t="s">
        <v>24</v>
      </c>
      <c r="B44" s="11" t="s">
        <v>23</v>
      </c>
      <c r="C44" s="12" t="s">
        <v>45</v>
      </c>
      <c r="D44" s="25" t="s">
        <v>59</v>
      </c>
      <c r="E44" s="15">
        <v>18</v>
      </c>
      <c r="F44" s="15">
        <v>19.1</v>
      </c>
      <c r="H44" s="17">
        <v>6</v>
      </c>
      <c r="I44" s="83">
        <f t="shared" si="0"/>
        <v>1.7666666666666657</v>
      </c>
      <c r="J44" s="83">
        <f t="shared" si="1"/>
        <v>2.3666666666666654</v>
      </c>
      <c r="K44" s="83">
        <f t="shared" si="2"/>
        <v>0.9666666666666668</v>
      </c>
    </row>
    <row r="45" spans="1:11" ht="15" customHeight="1">
      <c r="A45" s="11" t="s">
        <v>24</v>
      </c>
      <c r="B45" s="11" t="s">
        <v>23</v>
      </c>
      <c r="C45" s="12" t="s">
        <v>45</v>
      </c>
      <c r="D45" s="14" t="s">
        <v>64</v>
      </c>
      <c r="E45" s="15">
        <v>18</v>
      </c>
      <c r="F45" s="15">
        <v>16.1</v>
      </c>
      <c r="H45" s="17">
        <v>8</v>
      </c>
      <c r="I45" s="83">
        <f t="shared" si="0"/>
        <v>-1.56666666666667</v>
      </c>
      <c r="J45" s="83">
        <f t="shared" si="1"/>
        <v>0.6333333333333311</v>
      </c>
      <c r="K45" s="83">
        <f t="shared" si="2"/>
        <v>0.13333333333333108</v>
      </c>
    </row>
    <row r="46" spans="1:11" ht="15" customHeight="1">
      <c r="A46" s="11" t="s">
        <v>25</v>
      </c>
      <c r="B46" s="11" t="s">
        <v>23</v>
      </c>
      <c r="C46" s="12" t="s">
        <v>45</v>
      </c>
      <c r="D46" s="14" t="s">
        <v>57</v>
      </c>
      <c r="E46" s="15">
        <v>18</v>
      </c>
      <c r="F46" s="15">
        <v>16.6</v>
      </c>
      <c r="H46" s="17">
        <v>10</v>
      </c>
      <c r="I46" s="83">
        <f t="shared" si="0"/>
        <v>-0.033333333333338544</v>
      </c>
      <c r="J46" s="83">
        <f t="shared" si="1"/>
        <v>2.6666666666666625</v>
      </c>
      <c r="K46" s="83">
        <f t="shared" si="2"/>
        <v>1.266666666666664</v>
      </c>
    </row>
    <row r="47" spans="1:11" ht="15" customHeight="1">
      <c r="A47" s="11" t="s">
        <v>25</v>
      </c>
      <c r="B47" s="11" t="s">
        <v>23</v>
      </c>
      <c r="C47" s="12" t="s">
        <v>45</v>
      </c>
      <c r="D47" s="14" t="s">
        <v>67</v>
      </c>
      <c r="E47" s="15">
        <v>18</v>
      </c>
      <c r="F47" s="15">
        <v>15.7</v>
      </c>
      <c r="H47" s="17">
        <v>12</v>
      </c>
      <c r="I47" s="83">
        <f t="shared" si="0"/>
        <v>-2.366666666666669</v>
      </c>
      <c r="J47" s="83">
        <f t="shared" si="1"/>
        <v>2.333333333333334</v>
      </c>
      <c r="K47" s="83">
        <f t="shared" si="2"/>
        <v>1.9333333333333318</v>
      </c>
    </row>
    <row r="48" spans="1:11" ht="15" customHeight="1">
      <c r="A48" s="11" t="s">
        <v>22</v>
      </c>
      <c r="B48" s="11" t="s">
        <v>23</v>
      </c>
      <c r="C48" s="12" t="s">
        <v>48</v>
      </c>
      <c r="D48" s="14" t="s">
        <v>65</v>
      </c>
      <c r="E48" s="15">
        <v>18</v>
      </c>
      <c r="F48" s="15">
        <v>17</v>
      </c>
      <c r="H48" s="17">
        <v>14</v>
      </c>
      <c r="I48" s="83">
        <f t="shared" si="0"/>
        <v>-1.3666666666666707</v>
      </c>
      <c r="J48" s="83">
        <f t="shared" si="1"/>
        <v>3.3333333333333304</v>
      </c>
      <c r="K48" s="83">
        <f t="shared" si="2"/>
        <v>1.133333333333331</v>
      </c>
    </row>
    <row r="49" spans="1:6" ht="15" customHeight="1">
      <c r="A49" s="11" t="s">
        <v>22</v>
      </c>
      <c r="B49" s="11" t="s">
        <v>23</v>
      </c>
      <c r="C49" s="12" t="s">
        <v>48</v>
      </c>
      <c r="D49" s="14" t="s">
        <v>66</v>
      </c>
      <c r="E49" s="15">
        <v>18</v>
      </c>
      <c r="F49" s="15">
        <v>16.5</v>
      </c>
    </row>
    <row r="50" spans="1:6" ht="15" customHeight="1">
      <c r="A50" s="11" t="s">
        <v>24</v>
      </c>
      <c r="B50" s="11" t="s">
        <v>23</v>
      </c>
      <c r="C50" s="12" t="s">
        <v>45</v>
      </c>
      <c r="D50" s="25" t="s">
        <v>59</v>
      </c>
      <c r="E50" s="15">
        <v>20</v>
      </c>
      <c r="F50" s="15">
        <v>17.6</v>
      </c>
    </row>
    <row r="51" spans="1:6" ht="15" customHeight="1">
      <c r="A51" s="11" t="s">
        <v>24</v>
      </c>
      <c r="B51" s="11" t="s">
        <v>23</v>
      </c>
      <c r="C51" s="12" t="s">
        <v>45</v>
      </c>
      <c r="D51" s="14" t="s">
        <v>64</v>
      </c>
      <c r="E51" s="15">
        <v>20</v>
      </c>
      <c r="F51" s="15">
        <v>17.5</v>
      </c>
    </row>
    <row r="52" spans="1:6" ht="15" customHeight="1">
      <c r="A52" s="11" t="s">
        <v>25</v>
      </c>
      <c r="B52" s="11" t="s">
        <v>23</v>
      </c>
      <c r="C52" s="12" t="s">
        <v>45</v>
      </c>
      <c r="D52" s="14" t="s">
        <v>57</v>
      </c>
      <c r="E52" s="15">
        <v>20</v>
      </c>
      <c r="F52" s="15">
        <v>17.6</v>
      </c>
    </row>
    <row r="53" spans="1:6" ht="15" customHeight="1">
      <c r="A53" s="11" t="s">
        <v>25</v>
      </c>
      <c r="B53" s="11" t="s">
        <v>23</v>
      </c>
      <c r="C53" s="12" t="s">
        <v>45</v>
      </c>
      <c r="D53" s="14" t="s">
        <v>67</v>
      </c>
      <c r="E53" s="15">
        <v>20</v>
      </c>
      <c r="F53" s="15">
        <v>19.7</v>
      </c>
    </row>
    <row r="54" spans="1:6" ht="15" customHeight="1">
      <c r="A54" s="11" t="s">
        <v>22</v>
      </c>
      <c r="B54" s="11" t="s">
        <v>23</v>
      </c>
      <c r="C54" s="12" t="s">
        <v>48</v>
      </c>
      <c r="D54" s="14" t="s">
        <v>65</v>
      </c>
      <c r="E54" s="15">
        <v>20</v>
      </c>
      <c r="F54" s="15">
        <v>17.1</v>
      </c>
    </row>
    <row r="55" spans="1:6" ht="15" customHeight="1">
      <c r="A55" s="11" t="s">
        <v>22</v>
      </c>
      <c r="B55" s="11" t="s">
        <v>23</v>
      </c>
      <c r="C55" s="12" t="s">
        <v>48</v>
      </c>
      <c r="D55" s="14" t="s">
        <v>66</v>
      </c>
      <c r="E55" s="15">
        <v>20</v>
      </c>
      <c r="F55" s="15">
        <v>16.6</v>
      </c>
    </row>
    <row r="56" spans="1:6" ht="15" customHeight="1">
      <c r="A56" s="11" t="s">
        <v>24</v>
      </c>
      <c r="B56" s="11" t="s">
        <v>23</v>
      </c>
      <c r="C56" s="12" t="s">
        <v>45</v>
      </c>
      <c r="D56" s="25" t="s">
        <v>59</v>
      </c>
      <c r="E56" s="15">
        <v>22</v>
      </c>
      <c r="F56" s="15">
        <v>18</v>
      </c>
    </row>
    <row r="57" spans="1:6" ht="15" customHeight="1">
      <c r="A57" s="11" t="s">
        <v>24</v>
      </c>
      <c r="B57" s="11" t="s">
        <v>23</v>
      </c>
      <c r="C57" s="12" t="s">
        <v>45</v>
      </c>
      <c r="D57" s="14" t="s">
        <v>64</v>
      </c>
      <c r="E57" s="15">
        <v>22</v>
      </c>
      <c r="F57" s="15">
        <v>16.8</v>
      </c>
    </row>
    <row r="58" spans="1:6" ht="15" customHeight="1">
      <c r="A58" s="11" t="s">
        <v>25</v>
      </c>
      <c r="B58" s="11" t="s">
        <v>23</v>
      </c>
      <c r="C58" s="12" t="s">
        <v>45</v>
      </c>
      <c r="D58" s="14" t="s">
        <v>57</v>
      </c>
      <c r="E58" s="15">
        <v>22</v>
      </c>
      <c r="F58" s="15">
        <v>17.6</v>
      </c>
    </row>
    <row r="59" spans="1:6" ht="15" customHeight="1">
      <c r="A59" s="11" t="s">
        <v>25</v>
      </c>
      <c r="B59" s="11" t="s">
        <v>23</v>
      </c>
      <c r="C59" s="12" t="s">
        <v>45</v>
      </c>
      <c r="D59" s="14" t="s">
        <v>67</v>
      </c>
      <c r="E59" s="15">
        <v>22</v>
      </c>
      <c r="F59" s="15">
        <v>15.8</v>
      </c>
    </row>
    <row r="60" spans="1:6" ht="15" customHeight="1">
      <c r="A60" s="11" t="s">
        <v>22</v>
      </c>
      <c r="B60" s="11" t="s">
        <v>23</v>
      </c>
      <c r="C60" s="12" t="s">
        <v>48</v>
      </c>
      <c r="D60" s="14" t="s">
        <v>65</v>
      </c>
      <c r="E60" s="15">
        <v>22</v>
      </c>
      <c r="F60" s="15">
        <v>18</v>
      </c>
    </row>
    <row r="61" spans="1:6" ht="15" customHeight="1">
      <c r="A61" s="11" t="s">
        <v>22</v>
      </c>
      <c r="B61" s="11" t="s">
        <v>23</v>
      </c>
      <c r="C61" s="12" t="s">
        <v>48</v>
      </c>
      <c r="D61" s="14" t="s">
        <v>66</v>
      </c>
      <c r="E61" s="15">
        <v>22</v>
      </c>
      <c r="F61" s="15">
        <v>17.8</v>
      </c>
    </row>
    <row r="62" spans="1:6" ht="15" customHeight="1">
      <c r="A62" s="11" t="s">
        <v>24</v>
      </c>
      <c r="B62" s="11" t="s">
        <v>23</v>
      </c>
      <c r="C62" s="12" t="s">
        <v>45</v>
      </c>
      <c r="D62" s="25" t="s">
        <v>59</v>
      </c>
      <c r="E62" s="15">
        <v>24</v>
      </c>
      <c r="F62" s="15">
        <v>15.6</v>
      </c>
    </row>
    <row r="63" spans="1:6" ht="15" customHeight="1">
      <c r="A63" s="11" t="s">
        <v>24</v>
      </c>
      <c r="B63" s="11" t="s">
        <v>23</v>
      </c>
      <c r="C63" s="12" t="s">
        <v>45</v>
      </c>
      <c r="D63" s="14" t="s">
        <v>64</v>
      </c>
      <c r="E63" s="15">
        <v>24</v>
      </c>
      <c r="F63" s="15">
        <v>15.4</v>
      </c>
    </row>
    <row r="64" spans="1:6" ht="15" customHeight="1">
      <c r="A64" s="11" t="s">
        <v>25</v>
      </c>
      <c r="B64" s="11" t="s">
        <v>23</v>
      </c>
      <c r="C64" s="12" t="s">
        <v>45</v>
      </c>
      <c r="D64" s="14" t="s">
        <v>57</v>
      </c>
      <c r="E64" s="15">
        <v>24</v>
      </c>
      <c r="F64" s="15">
        <v>18.2</v>
      </c>
    </row>
    <row r="65" spans="1:6" ht="15" customHeight="1">
      <c r="A65" s="11" t="s">
        <v>25</v>
      </c>
      <c r="B65" s="11" t="s">
        <v>23</v>
      </c>
      <c r="C65" s="12" t="s">
        <v>45</v>
      </c>
      <c r="D65" s="14" t="s">
        <v>67</v>
      </c>
      <c r="E65" s="15">
        <v>24</v>
      </c>
      <c r="F65" s="15">
        <v>17.4</v>
      </c>
    </row>
    <row r="66" spans="1:6" ht="15" customHeight="1">
      <c r="A66" s="11" t="s">
        <v>22</v>
      </c>
      <c r="B66" s="11" t="s">
        <v>23</v>
      </c>
      <c r="C66" s="12" t="s">
        <v>48</v>
      </c>
      <c r="D66" s="14" t="s">
        <v>65</v>
      </c>
      <c r="E66" s="15">
        <v>24</v>
      </c>
      <c r="F66" s="15">
        <v>17.6</v>
      </c>
    </row>
    <row r="67" spans="1:6" ht="15" customHeight="1">
      <c r="A67" s="11" t="s">
        <v>22</v>
      </c>
      <c r="B67" s="11" t="s">
        <v>23</v>
      </c>
      <c r="C67" s="12" t="s">
        <v>48</v>
      </c>
      <c r="D67" s="14" t="s">
        <v>66</v>
      </c>
      <c r="E67" s="15">
        <v>24</v>
      </c>
      <c r="F67" s="15">
        <v>17.4</v>
      </c>
    </row>
    <row r="68" spans="1:6" ht="15" customHeight="1">
      <c r="A68" s="11" t="s">
        <v>24</v>
      </c>
      <c r="B68" s="11" t="s">
        <v>23</v>
      </c>
      <c r="C68" s="12" t="s">
        <v>45</v>
      </c>
      <c r="D68" s="25" t="s">
        <v>59</v>
      </c>
      <c r="E68" s="15">
        <v>26</v>
      </c>
      <c r="F68" s="15">
        <v>18.4</v>
      </c>
    </row>
    <row r="69" spans="1:6" ht="15" customHeight="1">
      <c r="A69" s="11" t="s">
        <v>24</v>
      </c>
      <c r="B69" s="11" t="s">
        <v>23</v>
      </c>
      <c r="C69" s="12" t="s">
        <v>45</v>
      </c>
      <c r="D69" s="14" t="s">
        <v>64</v>
      </c>
      <c r="E69" s="15">
        <v>26</v>
      </c>
      <c r="F69" s="15">
        <v>18</v>
      </c>
    </row>
    <row r="70" spans="1:6" ht="15" customHeight="1">
      <c r="A70" s="11" t="s">
        <v>25</v>
      </c>
      <c r="B70" s="11" t="s">
        <v>23</v>
      </c>
      <c r="C70" s="12" t="s">
        <v>45</v>
      </c>
      <c r="D70" s="14" t="s">
        <v>57</v>
      </c>
      <c r="E70" s="15">
        <v>26</v>
      </c>
      <c r="F70" s="15">
        <v>19.2</v>
      </c>
    </row>
    <row r="71" spans="1:6" ht="15" customHeight="1">
      <c r="A71" s="11" t="s">
        <v>25</v>
      </c>
      <c r="B71" s="11" t="s">
        <v>23</v>
      </c>
      <c r="C71" s="12" t="s">
        <v>45</v>
      </c>
      <c r="D71" s="14" t="s">
        <v>67</v>
      </c>
      <c r="E71" s="15">
        <v>26</v>
      </c>
      <c r="F71" s="15">
        <v>18.4</v>
      </c>
    </row>
    <row r="72" spans="1:6" ht="15" customHeight="1">
      <c r="A72" s="11" t="s">
        <v>22</v>
      </c>
      <c r="B72" s="11" t="s">
        <v>23</v>
      </c>
      <c r="C72" s="12" t="s">
        <v>48</v>
      </c>
      <c r="D72" s="14" t="s">
        <v>65</v>
      </c>
      <c r="E72" s="15">
        <v>26</v>
      </c>
      <c r="F72" s="15">
        <v>20.4</v>
      </c>
    </row>
    <row r="73" spans="1:6" ht="15" customHeight="1">
      <c r="A73" s="11" t="s">
        <v>22</v>
      </c>
      <c r="B73" s="11" t="s">
        <v>23</v>
      </c>
      <c r="C73" s="12" t="s">
        <v>48</v>
      </c>
      <c r="D73" s="14" t="s">
        <v>66</v>
      </c>
      <c r="E73" s="15">
        <v>26</v>
      </c>
      <c r="F73" s="15">
        <v>19.2</v>
      </c>
    </row>
    <row r="74" spans="1:13" ht="12.75">
      <c r="A74" s="11" t="s">
        <v>28</v>
      </c>
      <c r="B74" s="11" t="s">
        <v>27</v>
      </c>
      <c r="C74" s="12" t="s">
        <v>47</v>
      </c>
      <c r="D74" s="25" t="s">
        <v>59</v>
      </c>
      <c r="E74" s="16">
        <v>14</v>
      </c>
      <c r="F74" s="15">
        <v>17.2</v>
      </c>
      <c r="H74" s="30"/>
      <c r="I74" s="30"/>
      <c r="J74" s="30" t="s">
        <v>17</v>
      </c>
      <c r="K74" s="30" t="s">
        <v>16</v>
      </c>
      <c r="L74" s="30" t="s">
        <v>19</v>
      </c>
      <c r="M74" s="30" t="s">
        <v>81</v>
      </c>
    </row>
    <row r="75" spans="1:13" ht="12.75">
      <c r="A75" s="11" t="s">
        <v>28</v>
      </c>
      <c r="B75" s="11" t="s">
        <v>27</v>
      </c>
      <c r="C75" s="12" t="s">
        <v>47</v>
      </c>
      <c r="D75" s="14" t="s">
        <v>64</v>
      </c>
      <c r="E75" s="16">
        <v>14</v>
      </c>
      <c r="F75" s="15">
        <v>16.8</v>
      </c>
      <c r="H75" s="17">
        <v>14</v>
      </c>
      <c r="I75" s="83">
        <f>(F75+F77+F79)/3</f>
        <v>17.2</v>
      </c>
      <c r="J75" s="83">
        <f>I75</f>
        <v>17.2</v>
      </c>
      <c r="K75" s="17">
        <f>F74</f>
        <v>17.2</v>
      </c>
      <c r="L75" s="17">
        <f>F78</f>
        <v>17.9</v>
      </c>
      <c r="M75" s="17">
        <f>F76</f>
        <v>18.2</v>
      </c>
    </row>
    <row r="76" spans="1:13" ht="12.75">
      <c r="A76" s="11" t="s">
        <v>26</v>
      </c>
      <c r="B76" s="11" t="s">
        <v>27</v>
      </c>
      <c r="C76" s="12" t="s">
        <v>47</v>
      </c>
      <c r="D76" s="14" t="s">
        <v>57</v>
      </c>
      <c r="E76" s="16">
        <v>14</v>
      </c>
      <c r="F76" s="15">
        <v>18.2</v>
      </c>
      <c r="H76" s="17">
        <v>16</v>
      </c>
      <c r="I76" s="83">
        <f>(F81+F83+F85)/3</f>
        <v>18.066666666666666</v>
      </c>
      <c r="J76" s="83">
        <f>I76-J75</f>
        <v>0.8666666666666671</v>
      </c>
      <c r="K76" s="17">
        <f>F80-K75</f>
        <v>3.5</v>
      </c>
      <c r="L76" s="17">
        <f>F84-L75</f>
        <v>-1.7999999999999972</v>
      </c>
      <c r="M76" s="17">
        <f>F82-M75</f>
        <v>0.9000000000000021</v>
      </c>
    </row>
    <row r="77" spans="1:13" ht="25.5">
      <c r="A77" s="11" t="s">
        <v>26</v>
      </c>
      <c r="B77" s="11" t="s">
        <v>27</v>
      </c>
      <c r="C77" s="12" t="s">
        <v>47</v>
      </c>
      <c r="D77" s="14" t="s">
        <v>67</v>
      </c>
      <c r="E77" s="16">
        <v>14</v>
      </c>
      <c r="F77" s="15">
        <v>18.2</v>
      </c>
      <c r="H77" s="17">
        <v>18</v>
      </c>
      <c r="I77" s="83">
        <f>(F87+F89+F91)/3</f>
        <v>19.833333333333336</v>
      </c>
      <c r="J77" s="83">
        <f>I77-J75</f>
        <v>2.6333333333333364</v>
      </c>
      <c r="K77" s="17">
        <f>F86-K75</f>
        <v>2.1999999999999993</v>
      </c>
      <c r="L77" s="17">
        <f>F90-L75</f>
        <v>0.6000000000000014</v>
      </c>
      <c r="M77" s="17">
        <f>F88-M75</f>
        <v>2.6999999999999993</v>
      </c>
    </row>
    <row r="78" spans="1:13" ht="12.75">
      <c r="A78" s="11" t="s">
        <v>29</v>
      </c>
      <c r="B78" s="11" t="s">
        <v>27</v>
      </c>
      <c r="C78" s="12" t="s">
        <v>47</v>
      </c>
      <c r="D78" s="14" t="s">
        <v>65</v>
      </c>
      <c r="E78" s="16">
        <v>14</v>
      </c>
      <c r="F78" s="15">
        <v>17.9</v>
      </c>
      <c r="H78" s="17">
        <v>20</v>
      </c>
      <c r="I78" s="83">
        <f>(F93+F95+F97)/3</f>
        <v>19.599999999999998</v>
      </c>
      <c r="J78" s="83">
        <f>I78-J75</f>
        <v>2.3999999999999986</v>
      </c>
      <c r="K78" s="17">
        <f>F92-K75</f>
        <v>3.5</v>
      </c>
      <c r="L78" s="17">
        <f>F96-L75</f>
        <v>1.6000000000000014</v>
      </c>
      <c r="M78" s="17">
        <f>F94-M75</f>
        <v>1.5</v>
      </c>
    </row>
    <row r="79" spans="1:13" ht="12.75">
      <c r="A79" s="11" t="s">
        <v>29</v>
      </c>
      <c r="B79" s="11" t="s">
        <v>27</v>
      </c>
      <c r="C79" s="12" t="s">
        <v>47</v>
      </c>
      <c r="D79" s="14" t="s">
        <v>66</v>
      </c>
      <c r="E79" s="16">
        <v>14</v>
      </c>
      <c r="F79" s="15">
        <v>16.6</v>
      </c>
      <c r="G79" s="31"/>
      <c r="H79" s="17">
        <v>22</v>
      </c>
      <c r="I79" s="83">
        <f>(F99+F101+F103)/3</f>
        <v>17.133333333333333</v>
      </c>
      <c r="J79" s="83">
        <f>I79-J75</f>
        <v>-0.06666666666666643</v>
      </c>
      <c r="K79" s="17">
        <f>F98-K75</f>
        <v>0.8000000000000007</v>
      </c>
      <c r="L79" s="17">
        <f>F102-L75</f>
        <v>-0.5</v>
      </c>
      <c r="M79" s="17">
        <f>F100-M75</f>
        <v>-0.09999999999999787</v>
      </c>
    </row>
    <row r="80" spans="1:13" ht="12.75">
      <c r="A80" s="11" t="s">
        <v>28</v>
      </c>
      <c r="B80" s="11" t="s">
        <v>27</v>
      </c>
      <c r="C80" s="12" t="s">
        <v>47</v>
      </c>
      <c r="D80" s="25" t="s">
        <v>59</v>
      </c>
      <c r="E80" s="27">
        <v>16</v>
      </c>
      <c r="F80" s="15">
        <v>20.7</v>
      </c>
      <c r="H80" s="17">
        <v>24</v>
      </c>
      <c r="I80" s="83">
        <f>(F105+F107+F109)/3</f>
        <v>18.900000000000002</v>
      </c>
      <c r="J80" s="83">
        <f>I80-J75</f>
        <v>1.7000000000000028</v>
      </c>
      <c r="K80" s="17">
        <f>F104-K75</f>
        <v>2.900000000000002</v>
      </c>
      <c r="L80" s="17">
        <f>F108-L75</f>
        <v>-0.7999999999999972</v>
      </c>
      <c r="M80" s="17">
        <f>F106-M75</f>
        <v>5.100000000000001</v>
      </c>
    </row>
    <row r="81" spans="1:10" ht="12.75">
      <c r="A81" s="11" t="s">
        <v>28</v>
      </c>
      <c r="B81" s="11" t="s">
        <v>27</v>
      </c>
      <c r="C81" s="12" t="s">
        <v>47</v>
      </c>
      <c r="D81" s="14" t="s">
        <v>64</v>
      </c>
      <c r="E81" s="27">
        <v>16</v>
      </c>
      <c r="F81" s="15">
        <v>17.9</v>
      </c>
      <c r="I81" s="83"/>
      <c r="J81" s="83"/>
    </row>
    <row r="82" spans="1:11" ht="12.75">
      <c r="A82" s="11" t="s">
        <v>26</v>
      </c>
      <c r="B82" s="11" t="s">
        <v>27</v>
      </c>
      <c r="C82" s="12" t="s">
        <v>47</v>
      </c>
      <c r="D82" s="14" t="s">
        <v>57</v>
      </c>
      <c r="E82" s="27">
        <v>16</v>
      </c>
      <c r="F82" s="15">
        <v>19.1</v>
      </c>
      <c r="H82" s="30"/>
      <c r="I82" s="30" t="s">
        <v>16</v>
      </c>
      <c r="J82" s="30" t="s">
        <v>19</v>
      </c>
      <c r="K82" s="30" t="s">
        <v>79</v>
      </c>
    </row>
    <row r="83" spans="1:11" ht="25.5">
      <c r="A83" s="11" t="s">
        <v>26</v>
      </c>
      <c r="B83" s="11" t="s">
        <v>27</v>
      </c>
      <c r="C83" s="12" t="s">
        <v>47</v>
      </c>
      <c r="D83" s="14" t="s">
        <v>67</v>
      </c>
      <c r="E83" s="27">
        <v>16</v>
      </c>
      <c r="F83" s="15">
        <v>17.7</v>
      </c>
      <c r="H83" s="17">
        <v>2</v>
      </c>
      <c r="I83" s="17">
        <v>0</v>
      </c>
      <c r="J83" s="17">
        <v>0</v>
      </c>
      <c r="K83" s="17">
        <v>0</v>
      </c>
    </row>
    <row r="84" spans="1:11" ht="12.75">
      <c r="A84" s="11" t="s">
        <v>29</v>
      </c>
      <c r="B84" s="11" t="s">
        <v>27</v>
      </c>
      <c r="C84" s="12" t="s">
        <v>47</v>
      </c>
      <c r="D84" s="14" t="s">
        <v>65</v>
      </c>
      <c r="E84" s="27">
        <v>16</v>
      </c>
      <c r="F84" s="15">
        <v>16.1</v>
      </c>
      <c r="H84" s="17">
        <v>4</v>
      </c>
      <c r="I84" s="83">
        <f>K76-J76</f>
        <v>2.633333333333333</v>
      </c>
      <c r="J84" s="83">
        <f>L76-J76</f>
        <v>-2.6666666666666643</v>
      </c>
      <c r="K84" s="83">
        <f>M76-J76</f>
        <v>0.03333333333333499</v>
      </c>
    </row>
    <row r="85" spans="1:11" ht="12.75">
      <c r="A85" s="11" t="s">
        <v>29</v>
      </c>
      <c r="B85" s="11" t="s">
        <v>27</v>
      </c>
      <c r="C85" s="12" t="s">
        <v>47</v>
      </c>
      <c r="D85" s="14" t="s">
        <v>66</v>
      </c>
      <c r="E85" s="27">
        <v>16</v>
      </c>
      <c r="F85" s="15">
        <v>18.6</v>
      </c>
      <c r="H85" s="17">
        <v>6</v>
      </c>
      <c r="I85" s="83">
        <f>K77-J77</f>
        <v>-0.4333333333333371</v>
      </c>
      <c r="J85" s="83">
        <f>L77-J77</f>
        <v>-2.033333333333335</v>
      </c>
      <c r="K85" s="83">
        <f>M77-J77</f>
        <v>0.06666666666666288</v>
      </c>
    </row>
    <row r="86" spans="1:11" ht="12.75">
      <c r="A86" s="11" t="s">
        <v>28</v>
      </c>
      <c r="B86" s="11" t="s">
        <v>27</v>
      </c>
      <c r="C86" s="12" t="s">
        <v>47</v>
      </c>
      <c r="D86" s="25" t="s">
        <v>59</v>
      </c>
      <c r="E86" s="15">
        <v>18</v>
      </c>
      <c r="F86" s="15">
        <v>19.4</v>
      </c>
      <c r="H86" s="17">
        <v>8</v>
      </c>
      <c r="I86" s="83">
        <f>K78-J78</f>
        <v>1.1000000000000014</v>
      </c>
      <c r="J86" s="83">
        <f>L78-J78</f>
        <v>-0.7999999999999972</v>
      </c>
      <c r="K86" s="83">
        <f>M78-J78</f>
        <v>-0.8999999999999986</v>
      </c>
    </row>
    <row r="87" spans="1:11" ht="12.75">
      <c r="A87" s="11" t="s">
        <v>28</v>
      </c>
      <c r="B87" s="11" t="s">
        <v>27</v>
      </c>
      <c r="C87" s="12" t="s">
        <v>47</v>
      </c>
      <c r="D87" s="14" t="s">
        <v>64</v>
      </c>
      <c r="E87" s="15">
        <v>18</v>
      </c>
      <c r="F87" s="15">
        <v>19.6</v>
      </c>
      <c r="H87" s="17">
        <v>10</v>
      </c>
      <c r="I87" s="83">
        <f>K79-J79</f>
        <v>0.8666666666666671</v>
      </c>
      <c r="J87" s="83">
        <f>L79-J79</f>
        <v>-0.43333333333333357</v>
      </c>
      <c r="K87" s="83">
        <f>M79-J79</f>
        <v>-0.03333333333333144</v>
      </c>
    </row>
    <row r="88" spans="1:11" ht="12.75">
      <c r="A88" s="11" t="s">
        <v>26</v>
      </c>
      <c r="B88" s="11" t="s">
        <v>27</v>
      </c>
      <c r="C88" s="12" t="s">
        <v>47</v>
      </c>
      <c r="D88" s="14" t="s">
        <v>57</v>
      </c>
      <c r="E88" s="15">
        <v>18</v>
      </c>
      <c r="F88" s="15">
        <v>20.9</v>
      </c>
      <c r="H88" s="17">
        <v>12</v>
      </c>
      <c r="I88" s="83">
        <f>K80-J80</f>
        <v>1.1999999999999993</v>
      </c>
      <c r="J88" s="83">
        <f>L80-J80</f>
        <v>-2.5</v>
      </c>
      <c r="K88" s="83">
        <f>M80-J80</f>
        <v>3.3999999999999986</v>
      </c>
    </row>
    <row r="89" spans="1:11" ht="25.5">
      <c r="A89" s="11" t="s">
        <v>26</v>
      </c>
      <c r="B89" s="11" t="s">
        <v>27</v>
      </c>
      <c r="C89" s="12" t="s">
        <v>47</v>
      </c>
      <c r="D89" s="14" t="s">
        <v>67</v>
      </c>
      <c r="E89" s="15">
        <v>18</v>
      </c>
      <c r="F89" s="15">
        <v>20.3</v>
      </c>
      <c r="I89" s="83"/>
      <c r="J89" s="83"/>
      <c r="K89" s="83"/>
    </row>
    <row r="90" spans="1:6" ht="12.75">
      <c r="A90" s="11" t="s">
        <v>29</v>
      </c>
      <c r="B90" s="11" t="s">
        <v>27</v>
      </c>
      <c r="C90" s="12" t="s">
        <v>47</v>
      </c>
      <c r="D90" s="14" t="s">
        <v>65</v>
      </c>
      <c r="E90" s="15">
        <v>18</v>
      </c>
      <c r="F90" s="15">
        <v>18.5</v>
      </c>
    </row>
    <row r="91" spans="1:6" ht="12.75">
      <c r="A91" s="11" t="s">
        <v>29</v>
      </c>
      <c r="B91" s="11" t="s">
        <v>27</v>
      </c>
      <c r="C91" s="12" t="s">
        <v>47</v>
      </c>
      <c r="D91" s="14" t="s">
        <v>66</v>
      </c>
      <c r="E91" s="15">
        <v>18</v>
      </c>
      <c r="F91" s="15">
        <v>19.6</v>
      </c>
    </row>
    <row r="92" spans="1:6" ht="12.75">
      <c r="A92" s="11" t="s">
        <v>28</v>
      </c>
      <c r="B92" s="11" t="s">
        <v>27</v>
      </c>
      <c r="C92" s="12" t="s">
        <v>47</v>
      </c>
      <c r="D92" s="25" t="s">
        <v>59</v>
      </c>
      <c r="E92" s="15">
        <v>20</v>
      </c>
      <c r="F92" s="15">
        <v>20.7</v>
      </c>
    </row>
    <row r="93" spans="1:6" ht="12.75">
      <c r="A93" s="11" t="s">
        <v>28</v>
      </c>
      <c r="B93" s="11" t="s">
        <v>27</v>
      </c>
      <c r="C93" s="12" t="s">
        <v>47</v>
      </c>
      <c r="D93" s="14" t="s">
        <v>64</v>
      </c>
      <c r="E93" s="15">
        <v>20</v>
      </c>
      <c r="F93" s="15">
        <v>20.4</v>
      </c>
    </row>
    <row r="94" spans="1:6" ht="12.75">
      <c r="A94" s="11" t="s">
        <v>26</v>
      </c>
      <c r="B94" s="11" t="s">
        <v>27</v>
      </c>
      <c r="C94" s="12" t="s">
        <v>47</v>
      </c>
      <c r="D94" s="14" t="s">
        <v>57</v>
      </c>
      <c r="E94" s="15">
        <v>20</v>
      </c>
      <c r="F94" s="15">
        <v>19.7</v>
      </c>
    </row>
    <row r="95" spans="1:6" ht="25.5">
      <c r="A95" s="11" t="s">
        <v>26</v>
      </c>
      <c r="B95" s="11" t="s">
        <v>27</v>
      </c>
      <c r="C95" s="12" t="s">
        <v>47</v>
      </c>
      <c r="D95" s="14" t="s">
        <v>67</v>
      </c>
      <c r="E95" s="15">
        <v>20</v>
      </c>
      <c r="F95" s="15">
        <v>19.7</v>
      </c>
    </row>
    <row r="96" spans="1:6" ht="12.75">
      <c r="A96" s="11" t="s">
        <v>29</v>
      </c>
      <c r="B96" s="11" t="s">
        <v>27</v>
      </c>
      <c r="C96" s="12" t="s">
        <v>47</v>
      </c>
      <c r="D96" s="14" t="s">
        <v>65</v>
      </c>
      <c r="E96" s="15">
        <v>20</v>
      </c>
      <c r="F96" s="15">
        <v>19.5</v>
      </c>
    </row>
    <row r="97" spans="1:6" ht="12.75">
      <c r="A97" s="11" t="s">
        <v>29</v>
      </c>
      <c r="B97" s="11" t="s">
        <v>27</v>
      </c>
      <c r="C97" s="12" t="s">
        <v>47</v>
      </c>
      <c r="D97" s="14" t="s">
        <v>66</v>
      </c>
      <c r="E97" s="15">
        <v>20</v>
      </c>
      <c r="F97" s="15">
        <v>18.7</v>
      </c>
    </row>
    <row r="98" spans="1:6" ht="12.75">
      <c r="A98" s="11" t="s">
        <v>28</v>
      </c>
      <c r="B98" s="11" t="s">
        <v>27</v>
      </c>
      <c r="C98" s="12" t="s">
        <v>47</v>
      </c>
      <c r="D98" s="25" t="s">
        <v>59</v>
      </c>
      <c r="E98" s="15">
        <v>22</v>
      </c>
      <c r="F98" s="15">
        <v>18</v>
      </c>
    </row>
    <row r="99" spans="1:6" ht="12.75">
      <c r="A99" s="11" t="s">
        <v>28</v>
      </c>
      <c r="B99" s="11" t="s">
        <v>27</v>
      </c>
      <c r="C99" s="12" t="s">
        <v>47</v>
      </c>
      <c r="D99" s="14" t="s">
        <v>64</v>
      </c>
      <c r="E99" s="15">
        <v>22</v>
      </c>
      <c r="F99" s="15">
        <v>17.4</v>
      </c>
    </row>
    <row r="100" spans="1:6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5">
        <v>22</v>
      </c>
      <c r="F100" s="15">
        <v>18.1</v>
      </c>
    </row>
    <row r="101" spans="1:6" ht="25.5">
      <c r="A101" s="11" t="s">
        <v>26</v>
      </c>
      <c r="B101" s="11" t="s">
        <v>27</v>
      </c>
      <c r="C101" s="12" t="s">
        <v>47</v>
      </c>
      <c r="D101" s="14" t="s">
        <v>67</v>
      </c>
      <c r="E101" s="15">
        <v>22</v>
      </c>
      <c r="F101" s="15">
        <v>17.4</v>
      </c>
    </row>
    <row r="102" spans="1:6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5">
        <v>22</v>
      </c>
      <c r="F102" s="15">
        <v>17.4</v>
      </c>
    </row>
    <row r="103" spans="1:6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5">
        <v>22</v>
      </c>
      <c r="F103" s="15">
        <v>16.6</v>
      </c>
    </row>
    <row r="104" spans="1:6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5">
        <v>24</v>
      </c>
      <c r="F104" s="15">
        <v>20.1</v>
      </c>
    </row>
    <row r="105" spans="1:6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5">
        <v>24</v>
      </c>
      <c r="F105" s="15">
        <v>20.4</v>
      </c>
    </row>
    <row r="106" spans="1:6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5">
        <v>24</v>
      </c>
      <c r="F106" s="15">
        <v>23.3</v>
      </c>
    </row>
    <row r="107" spans="1:6" ht="25.5">
      <c r="A107" s="11" t="s">
        <v>26</v>
      </c>
      <c r="B107" s="11" t="s">
        <v>27</v>
      </c>
      <c r="C107" s="12" t="s">
        <v>47</v>
      </c>
      <c r="D107" s="14" t="s">
        <v>67</v>
      </c>
      <c r="E107" s="15">
        <v>24</v>
      </c>
      <c r="F107" s="15">
        <v>19.5</v>
      </c>
    </row>
    <row r="108" spans="1:6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5">
        <v>24</v>
      </c>
      <c r="F108" s="15">
        <v>17.1</v>
      </c>
    </row>
    <row r="109" spans="1:6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5">
        <v>24</v>
      </c>
      <c r="F109" s="15">
        <v>16.8</v>
      </c>
    </row>
    <row r="110" spans="1:13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>
        <v>14</v>
      </c>
      <c r="F110" s="15">
        <v>15.2</v>
      </c>
      <c r="H110" s="30"/>
      <c r="I110" s="30"/>
      <c r="J110" s="30" t="s">
        <v>17</v>
      </c>
      <c r="K110" s="30" t="s">
        <v>16</v>
      </c>
      <c r="L110" s="30" t="s">
        <v>19</v>
      </c>
      <c r="M110" s="30" t="s">
        <v>81</v>
      </c>
    </row>
    <row r="111" spans="1:13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>
        <v>14</v>
      </c>
      <c r="F111" s="15">
        <v>13.5</v>
      </c>
      <c r="G111" s="31"/>
      <c r="H111" s="17">
        <v>14</v>
      </c>
      <c r="I111" s="83">
        <f>(F111+F113+F115)/3</f>
        <v>15.300000000000002</v>
      </c>
      <c r="J111" s="83">
        <f>I111</f>
        <v>15.300000000000002</v>
      </c>
      <c r="K111" s="17">
        <f>F110</f>
        <v>15.2</v>
      </c>
      <c r="L111" s="17">
        <f>F114</f>
        <v>13.8</v>
      </c>
      <c r="M111" s="17">
        <f>F112</f>
        <v>18.3</v>
      </c>
    </row>
    <row r="112" spans="1:13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>
        <v>14</v>
      </c>
      <c r="F112" s="15">
        <v>18.3</v>
      </c>
      <c r="G112" s="31"/>
      <c r="H112" s="17">
        <v>16</v>
      </c>
      <c r="I112" s="83">
        <f>(F117+F119+F121)/3</f>
        <v>16.566666666666666</v>
      </c>
      <c r="J112" s="83">
        <f>I112-J111</f>
        <v>1.266666666666664</v>
      </c>
      <c r="K112" s="17">
        <f>F116-K111</f>
        <v>1.6999999999999993</v>
      </c>
      <c r="L112" s="17">
        <f>F120-L111</f>
        <v>1.5999999999999996</v>
      </c>
      <c r="M112" s="17">
        <f>F118-M111</f>
        <v>0.09999999999999787</v>
      </c>
    </row>
    <row r="113" spans="1:13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>
        <v>14</v>
      </c>
      <c r="F113" s="15">
        <v>19.1</v>
      </c>
      <c r="H113" s="17">
        <v>18</v>
      </c>
      <c r="I113" s="83">
        <f>(F123+F125+F127)/3</f>
        <v>15.333333333333334</v>
      </c>
      <c r="J113" s="83">
        <f>I113-J111</f>
        <v>0.03333333333333144</v>
      </c>
      <c r="K113" s="17">
        <f>F122-K111</f>
        <v>1.1999999999999993</v>
      </c>
      <c r="L113" s="17">
        <f>F126-L111</f>
        <v>1.5999999999999996</v>
      </c>
      <c r="M113" s="17">
        <f>F124-M111</f>
        <v>2.3999999999999986</v>
      </c>
    </row>
    <row r="114" spans="1:13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>
        <v>14</v>
      </c>
      <c r="F114" s="15">
        <v>13.8</v>
      </c>
      <c r="H114" s="17">
        <v>20</v>
      </c>
      <c r="I114" s="83">
        <f>(F129+F131+F133)/3</f>
        <v>15.366666666666667</v>
      </c>
      <c r="J114" s="83">
        <f>I114-J111</f>
        <v>0.06666666666666465</v>
      </c>
      <c r="K114" s="17">
        <f>F128-K111</f>
        <v>0.7000000000000011</v>
      </c>
      <c r="L114" s="17">
        <f>F132-L111</f>
        <v>1.1999999999999993</v>
      </c>
      <c r="M114" s="17">
        <f>F130-M111</f>
        <v>2.5</v>
      </c>
    </row>
    <row r="115" spans="1:10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>
        <v>14</v>
      </c>
      <c r="F115" s="15">
        <v>13.3</v>
      </c>
      <c r="I115" s="83"/>
      <c r="J115" s="83"/>
    </row>
    <row r="116" spans="1:11" ht="12.75">
      <c r="A116" s="11" t="s">
        <v>32</v>
      </c>
      <c r="B116" s="11" t="s">
        <v>31</v>
      </c>
      <c r="C116" s="12" t="s">
        <v>46</v>
      </c>
      <c r="D116" s="25" t="s">
        <v>59</v>
      </c>
      <c r="E116" s="27">
        <v>16</v>
      </c>
      <c r="F116" s="15">
        <v>16.9</v>
      </c>
      <c r="H116" s="30"/>
      <c r="I116" s="30" t="s">
        <v>16</v>
      </c>
      <c r="J116" s="30" t="s">
        <v>19</v>
      </c>
      <c r="K116" s="30" t="s">
        <v>79</v>
      </c>
    </row>
    <row r="117" spans="1:11" ht="12.75">
      <c r="A117" s="11" t="s">
        <v>32</v>
      </c>
      <c r="B117" s="11" t="s">
        <v>31</v>
      </c>
      <c r="C117" s="12" t="s">
        <v>46</v>
      </c>
      <c r="D117" s="14" t="s">
        <v>64</v>
      </c>
      <c r="E117" s="27">
        <v>16</v>
      </c>
      <c r="F117" s="15">
        <v>15.2</v>
      </c>
      <c r="H117" s="17">
        <v>2</v>
      </c>
      <c r="I117" s="17">
        <v>0</v>
      </c>
      <c r="J117" s="17">
        <v>0</v>
      </c>
      <c r="K117" s="17">
        <v>0</v>
      </c>
    </row>
    <row r="118" spans="1:11" ht="12.75">
      <c r="A118" s="11" t="s">
        <v>30</v>
      </c>
      <c r="B118" s="11" t="s">
        <v>31</v>
      </c>
      <c r="C118" s="12" t="s">
        <v>45</v>
      </c>
      <c r="D118" s="14" t="s">
        <v>57</v>
      </c>
      <c r="E118" s="27">
        <v>16</v>
      </c>
      <c r="F118" s="15">
        <v>18.4</v>
      </c>
      <c r="H118" s="17">
        <v>4</v>
      </c>
      <c r="I118" s="83">
        <f>K112-J112</f>
        <v>0.43333333333333535</v>
      </c>
      <c r="J118" s="83">
        <f>L112-J112</f>
        <v>0.3333333333333357</v>
      </c>
      <c r="K118" s="83">
        <f>M112-J112</f>
        <v>-1.166666666666666</v>
      </c>
    </row>
    <row r="119" spans="1:11" ht="25.5">
      <c r="A119" s="11" t="s">
        <v>30</v>
      </c>
      <c r="B119" s="11" t="s">
        <v>31</v>
      </c>
      <c r="C119" s="12" t="s">
        <v>45</v>
      </c>
      <c r="D119" s="14" t="s">
        <v>67</v>
      </c>
      <c r="E119" s="27">
        <v>16</v>
      </c>
      <c r="F119" s="15">
        <v>19.7</v>
      </c>
      <c r="H119" s="17">
        <v>6</v>
      </c>
      <c r="I119" s="83">
        <f>K113-J113</f>
        <v>1.1666666666666679</v>
      </c>
      <c r="J119" s="83">
        <f>L113-J113</f>
        <v>1.5666666666666682</v>
      </c>
      <c r="K119" s="83">
        <f>M113-J113</f>
        <v>2.366666666666667</v>
      </c>
    </row>
    <row r="120" spans="1:11" ht="12.75">
      <c r="A120" s="11" t="s">
        <v>33</v>
      </c>
      <c r="B120" s="11" t="s">
        <v>31</v>
      </c>
      <c r="C120" s="12" t="s">
        <v>46</v>
      </c>
      <c r="D120" s="14" t="s">
        <v>65</v>
      </c>
      <c r="E120" s="27">
        <v>16</v>
      </c>
      <c r="F120" s="15">
        <v>15.4</v>
      </c>
      <c r="H120" s="17">
        <v>8</v>
      </c>
      <c r="I120" s="83">
        <f>K114-J114</f>
        <v>0.6333333333333364</v>
      </c>
      <c r="J120" s="83">
        <f>L114-J114</f>
        <v>1.1333333333333346</v>
      </c>
      <c r="K120" s="83">
        <f>M114-J114</f>
        <v>2.4333333333333353</v>
      </c>
    </row>
    <row r="121" spans="1:11" ht="12.75">
      <c r="A121" s="11" t="s">
        <v>33</v>
      </c>
      <c r="B121" s="11" t="s">
        <v>31</v>
      </c>
      <c r="C121" s="12" t="s">
        <v>46</v>
      </c>
      <c r="D121" s="14" t="s">
        <v>66</v>
      </c>
      <c r="E121" s="27">
        <v>16</v>
      </c>
      <c r="F121" s="15">
        <v>14.8</v>
      </c>
      <c r="I121" s="83"/>
      <c r="J121" s="83"/>
      <c r="K121" s="83"/>
    </row>
    <row r="122" spans="1:11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5">
        <v>18</v>
      </c>
      <c r="F122" s="15">
        <v>16.4</v>
      </c>
      <c r="I122" s="83"/>
      <c r="J122" s="83"/>
      <c r="K122" s="83"/>
    </row>
    <row r="123" spans="1:6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5">
        <v>18</v>
      </c>
      <c r="F123" s="15">
        <v>14.4</v>
      </c>
    </row>
    <row r="124" spans="1:6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5">
        <v>18</v>
      </c>
      <c r="F124" s="15">
        <v>20.7</v>
      </c>
    </row>
    <row r="125" spans="1:6" ht="25.5">
      <c r="A125" s="11" t="s">
        <v>30</v>
      </c>
      <c r="B125" s="11" t="s">
        <v>31</v>
      </c>
      <c r="C125" s="12" t="s">
        <v>45</v>
      </c>
      <c r="D125" s="14" t="s">
        <v>67</v>
      </c>
      <c r="E125" s="15">
        <v>18</v>
      </c>
      <c r="F125" s="15">
        <v>18.5</v>
      </c>
    </row>
    <row r="126" spans="1:6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5">
        <v>18</v>
      </c>
      <c r="F126" s="15">
        <v>15.4</v>
      </c>
    </row>
    <row r="127" spans="1:6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5">
        <v>18</v>
      </c>
      <c r="F127" s="15">
        <v>13.1</v>
      </c>
    </row>
    <row r="128" spans="1:6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5">
        <v>20</v>
      </c>
      <c r="F128" s="15">
        <v>15.9</v>
      </c>
    </row>
    <row r="129" spans="1:6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5">
        <v>20</v>
      </c>
      <c r="F129" s="15">
        <v>14.1</v>
      </c>
    </row>
    <row r="130" spans="1:6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5">
        <v>20</v>
      </c>
      <c r="F130" s="15">
        <v>20.8</v>
      </c>
    </row>
    <row r="131" spans="1:6" ht="25.5">
      <c r="A131" s="11" t="s">
        <v>30</v>
      </c>
      <c r="B131" s="11" t="s">
        <v>31</v>
      </c>
      <c r="C131" s="12" t="s">
        <v>45</v>
      </c>
      <c r="D131" s="14" t="s">
        <v>67</v>
      </c>
      <c r="E131" s="15">
        <v>20</v>
      </c>
      <c r="F131" s="15">
        <v>19.1</v>
      </c>
    </row>
    <row r="132" spans="1:6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5">
        <v>20</v>
      </c>
      <c r="F132" s="15">
        <v>15</v>
      </c>
    </row>
    <row r="133" spans="1:6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5">
        <v>20</v>
      </c>
      <c r="F133" s="15">
        <v>12.9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A111">
      <selection activeCell="H65" sqref="H65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10.00390625" style="17" customWidth="1"/>
    <col min="6" max="6" width="6.00390625" style="17" customWidth="1"/>
    <col min="7" max="7" width="9.140625" style="15" customWidth="1"/>
    <col min="8" max="8" width="9.140625" style="1" customWidth="1"/>
    <col min="9" max="16384" width="9.140625" style="17" customWidth="1"/>
  </cols>
  <sheetData>
    <row r="1" spans="1:7" ht="30.75" customHeight="1">
      <c r="A1" s="18" t="s">
        <v>0</v>
      </c>
      <c r="B1" s="18" t="s">
        <v>1</v>
      </c>
      <c r="C1" s="18" t="s">
        <v>43</v>
      </c>
      <c r="D1" s="18" t="s">
        <v>56</v>
      </c>
      <c r="E1" s="18" t="s">
        <v>3</v>
      </c>
      <c r="F1" s="18" t="s">
        <v>2</v>
      </c>
      <c r="G1" s="20" t="s">
        <v>7</v>
      </c>
    </row>
    <row r="2" spans="1:14" s="30" customFormat="1" ht="15" customHeight="1">
      <c r="A2" s="22" t="s">
        <v>13</v>
      </c>
      <c r="B2" s="22" t="s">
        <v>14</v>
      </c>
      <c r="C2" s="23" t="s">
        <v>47</v>
      </c>
      <c r="D2" s="25" t="s">
        <v>59</v>
      </c>
      <c r="E2" s="26" t="s">
        <v>15</v>
      </c>
      <c r="F2" s="26">
        <v>14</v>
      </c>
      <c r="G2" s="28">
        <v>77.88844464285714</v>
      </c>
      <c r="K2" s="30" t="s">
        <v>17</v>
      </c>
      <c r="L2" s="30" t="s">
        <v>16</v>
      </c>
      <c r="M2" s="30" t="s">
        <v>19</v>
      </c>
      <c r="N2" s="30" t="s">
        <v>81</v>
      </c>
    </row>
    <row r="3" spans="1:14" ht="15" customHeight="1">
      <c r="A3" s="11" t="s">
        <v>13</v>
      </c>
      <c r="B3" s="11" t="s">
        <v>14</v>
      </c>
      <c r="C3" s="12" t="s">
        <v>47</v>
      </c>
      <c r="D3" s="14" t="s">
        <v>64</v>
      </c>
      <c r="E3" s="16" t="s">
        <v>17</v>
      </c>
      <c r="F3" s="16">
        <v>14</v>
      </c>
      <c r="G3" s="31">
        <v>59.340839285714274</v>
      </c>
      <c r="I3" s="17">
        <v>14</v>
      </c>
      <c r="J3" s="83">
        <f>(G3+G5+G7)/3</f>
        <v>73.69694175765846</v>
      </c>
      <c r="K3" s="83">
        <f>J3</f>
        <v>73.69694175765846</v>
      </c>
      <c r="L3" s="83">
        <f>G2</f>
        <v>77.88844464285714</v>
      </c>
      <c r="M3" s="83">
        <f>G6</f>
        <v>97.06056556291392</v>
      </c>
      <c r="N3" s="83">
        <f>G4</f>
        <v>91.944277124183</v>
      </c>
    </row>
    <row r="4" spans="1:14" ht="15" customHeight="1">
      <c r="A4" s="11" t="s">
        <v>20</v>
      </c>
      <c r="B4" s="11" t="s">
        <v>14</v>
      </c>
      <c r="C4" s="12" t="s">
        <v>47</v>
      </c>
      <c r="D4" s="14" t="s">
        <v>57</v>
      </c>
      <c r="E4" s="16" t="s">
        <v>15</v>
      </c>
      <c r="F4" s="16">
        <v>14</v>
      </c>
      <c r="G4" s="31">
        <v>91.944277124183</v>
      </c>
      <c r="I4" s="17">
        <v>16</v>
      </c>
      <c r="J4" s="83">
        <f>(G9+G11+G13)/3</f>
        <v>81.02982029350832</v>
      </c>
      <c r="K4" s="83">
        <f>J4-K3</f>
        <v>7.332878535849858</v>
      </c>
      <c r="L4" s="83">
        <f>G8-L3</f>
        <v>4.52916414835164</v>
      </c>
      <c r="M4" s="83">
        <f>G12-M3</f>
        <v>-13.614770057295956</v>
      </c>
      <c r="N4" s="83">
        <f>G10-N3</f>
        <v>-5.411052265425923</v>
      </c>
    </row>
    <row r="5" spans="1:14" ht="15" customHeight="1">
      <c r="A5" s="11" t="s">
        <v>20</v>
      </c>
      <c r="B5" s="11" t="s">
        <v>14</v>
      </c>
      <c r="C5" s="12" t="s">
        <v>47</v>
      </c>
      <c r="D5" s="14" t="s">
        <v>67</v>
      </c>
      <c r="E5" s="16" t="s">
        <v>17</v>
      </c>
      <c r="F5" s="16">
        <v>14</v>
      </c>
      <c r="G5" s="31">
        <v>96.72078598726115</v>
      </c>
      <c r="I5" s="17">
        <v>18</v>
      </c>
      <c r="J5" s="83">
        <f>(G15+G17+G19)/3</f>
        <v>81.45076254151499</v>
      </c>
      <c r="K5" s="83">
        <f>J5-K3</f>
        <v>7.753820783856526</v>
      </c>
      <c r="L5" s="83">
        <f>G14-L3</f>
        <v>9.214892857142857</v>
      </c>
      <c r="M5" s="83">
        <f>G18-M3</f>
        <v>-11.000058666362179</v>
      </c>
      <c r="N5" s="83">
        <f>G16-N3</f>
        <v>-6.6656850787284725</v>
      </c>
    </row>
    <row r="6" spans="1:14" ht="15" customHeight="1">
      <c r="A6" s="11" t="s">
        <v>18</v>
      </c>
      <c r="B6" s="11" t="s">
        <v>14</v>
      </c>
      <c r="C6" s="12" t="s">
        <v>47</v>
      </c>
      <c r="D6" s="14" t="s">
        <v>65</v>
      </c>
      <c r="E6" s="16" t="s">
        <v>15</v>
      </c>
      <c r="F6" s="16">
        <v>14</v>
      </c>
      <c r="G6" s="31">
        <v>97.06056556291392</v>
      </c>
      <c r="I6" s="17">
        <v>20</v>
      </c>
      <c r="J6" s="83">
        <f>(G21+G23+G25)/3</f>
        <v>81.36470517989743</v>
      </c>
      <c r="K6" s="83">
        <f>J6-K3</f>
        <v>7.667763422238963</v>
      </c>
      <c r="L6" s="83">
        <f>G20-L3</f>
        <v>7.315052500000007</v>
      </c>
      <c r="M6" s="83">
        <f>G24-M3</f>
        <v>-12.792368047385978</v>
      </c>
      <c r="N6" s="83">
        <f>G22-N3</f>
        <v>-7.907359160111142</v>
      </c>
    </row>
    <row r="7" spans="1:14" ht="15" customHeight="1">
      <c r="A7" s="11" t="s">
        <v>18</v>
      </c>
      <c r="B7" s="11" t="s">
        <v>14</v>
      </c>
      <c r="C7" s="12" t="s">
        <v>47</v>
      </c>
      <c r="D7" s="14" t="s">
        <v>66</v>
      </c>
      <c r="E7" s="16" t="s">
        <v>17</v>
      </c>
      <c r="F7" s="16">
        <v>14</v>
      </c>
      <c r="G7" s="31">
        <v>65.02919999999999</v>
      </c>
      <c r="I7" s="17">
        <v>22</v>
      </c>
      <c r="J7" s="83">
        <f>(G27+G29+G31)/3</f>
        <v>93.45526259398497</v>
      </c>
      <c r="K7" s="83">
        <f>J7-K3</f>
        <v>19.758320836326504</v>
      </c>
      <c r="L7" s="83">
        <f>G26-L3</f>
        <v>20.690573936377817</v>
      </c>
      <c r="M7" s="83">
        <f>G30-M3</f>
        <v>2.82572326061549</v>
      </c>
      <c r="N7" s="83">
        <f>G28-N3</f>
        <v>2.594288758169938</v>
      </c>
    </row>
    <row r="8" spans="1:7" ht="15" customHeight="1">
      <c r="A8" s="11" t="s">
        <v>13</v>
      </c>
      <c r="B8" s="11" t="s">
        <v>14</v>
      </c>
      <c r="C8" s="12" t="s">
        <v>47</v>
      </c>
      <c r="D8" s="25" t="s">
        <v>59</v>
      </c>
      <c r="E8" s="16" t="s">
        <v>15</v>
      </c>
      <c r="F8" s="27">
        <v>16</v>
      </c>
      <c r="G8" s="31">
        <v>82.41760879120878</v>
      </c>
    </row>
    <row r="9" spans="1:7" ht="15" customHeight="1">
      <c r="A9" s="11" t="s">
        <v>13</v>
      </c>
      <c r="B9" s="11" t="s">
        <v>14</v>
      </c>
      <c r="C9" s="12" t="s">
        <v>47</v>
      </c>
      <c r="D9" s="14" t="s">
        <v>64</v>
      </c>
      <c r="E9" s="16" t="s">
        <v>17</v>
      </c>
      <c r="F9" s="27">
        <v>16</v>
      </c>
      <c r="G9" s="31">
        <v>81.10630191082802</v>
      </c>
    </row>
    <row r="10" spans="1:12" ht="15" customHeight="1">
      <c r="A10" s="11" t="s">
        <v>20</v>
      </c>
      <c r="B10" s="11" t="s">
        <v>14</v>
      </c>
      <c r="C10" s="12" t="s">
        <v>47</v>
      </c>
      <c r="D10" s="14" t="s">
        <v>57</v>
      </c>
      <c r="E10" s="16" t="s">
        <v>15</v>
      </c>
      <c r="F10" s="27">
        <v>16</v>
      </c>
      <c r="G10" s="31">
        <v>86.53322485875708</v>
      </c>
      <c r="I10" s="30"/>
      <c r="J10" s="30" t="s">
        <v>16</v>
      </c>
      <c r="K10" s="30" t="s">
        <v>19</v>
      </c>
      <c r="L10" s="30" t="s">
        <v>79</v>
      </c>
    </row>
    <row r="11" spans="1:12" ht="15" customHeight="1">
      <c r="A11" s="11" t="s">
        <v>20</v>
      </c>
      <c r="B11" s="11" t="s">
        <v>14</v>
      </c>
      <c r="C11" s="12" t="s">
        <v>47</v>
      </c>
      <c r="D11" s="14" t="s">
        <v>67</v>
      </c>
      <c r="E11" s="16" t="s">
        <v>17</v>
      </c>
      <c r="F11" s="27">
        <v>16</v>
      </c>
      <c r="G11" s="31">
        <v>84.27011363636363</v>
      </c>
      <c r="I11" s="17">
        <v>2</v>
      </c>
      <c r="J11" s="17">
        <v>0</v>
      </c>
      <c r="K11" s="17">
        <v>0</v>
      </c>
      <c r="L11" s="17">
        <v>0</v>
      </c>
    </row>
    <row r="12" spans="1:12" ht="15" customHeight="1">
      <c r="A12" s="11" t="s">
        <v>18</v>
      </c>
      <c r="B12" s="11" t="s">
        <v>14</v>
      </c>
      <c r="C12" s="12" t="s">
        <v>47</v>
      </c>
      <c r="D12" s="14" t="s">
        <v>65</v>
      </c>
      <c r="E12" s="16" t="s">
        <v>15</v>
      </c>
      <c r="F12" s="27">
        <v>16</v>
      </c>
      <c r="G12" s="31">
        <v>83.44579550561797</v>
      </c>
      <c r="I12" s="17">
        <v>4</v>
      </c>
      <c r="J12" s="83">
        <f>L4-K4</f>
        <v>-2.8037143874982178</v>
      </c>
      <c r="K12" s="83">
        <f>M4-K4</f>
        <v>-20.947648593145814</v>
      </c>
      <c r="L12" s="83">
        <f>N4-K4</f>
        <v>-12.74393080127578</v>
      </c>
    </row>
    <row r="13" spans="1:12" ht="15" customHeight="1">
      <c r="A13" s="11" t="s">
        <v>18</v>
      </c>
      <c r="B13" s="11" t="s">
        <v>14</v>
      </c>
      <c r="C13" s="12" t="s">
        <v>47</v>
      </c>
      <c r="D13" s="14" t="s">
        <v>66</v>
      </c>
      <c r="E13" s="16" t="s">
        <v>17</v>
      </c>
      <c r="F13" s="27">
        <v>16</v>
      </c>
      <c r="G13" s="31">
        <v>77.71304533333333</v>
      </c>
      <c r="I13" s="17">
        <v>6</v>
      </c>
      <c r="J13" s="83">
        <f>L5-K5</f>
        <v>1.4610720732863314</v>
      </c>
      <c r="K13" s="83">
        <f>M5-K5</f>
        <v>-18.753879450218705</v>
      </c>
      <c r="L13" s="83">
        <f>N5-K5</f>
        <v>-14.419505862584998</v>
      </c>
    </row>
    <row r="14" spans="1:12" ht="15" customHeight="1">
      <c r="A14" s="11" t="s">
        <v>13</v>
      </c>
      <c r="B14" s="11" t="s">
        <v>14</v>
      </c>
      <c r="C14" s="12" t="s">
        <v>47</v>
      </c>
      <c r="D14" s="25" t="s">
        <v>59</v>
      </c>
      <c r="E14" s="16" t="s">
        <v>15</v>
      </c>
      <c r="F14" s="15">
        <v>18</v>
      </c>
      <c r="G14" s="31">
        <v>87.1033375</v>
      </c>
      <c r="I14" s="17">
        <v>8</v>
      </c>
      <c r="J14" s="83">
        <f>L6-K6</f>
        <v>-0.3527109222389555</v>
      </c>
      <c r="K14" s="83">
        <f>M6-K6</f>
        <v>-20.46013146962494</v>
      </c>
      <c r="L14" s="83">
        <f>N6-K6</f>
        <v>-15.575122582350104</v>
      </c>
    </row>
    <row r="15" spans="1:12" ht="15" customHeight="1">
      <c r="A15" s="11" t="s">
        <v>13</v>
      </c>
      <c r="B15" s="11" t="s">
        <v>14</v>
      </c>
      <c r="C15" s="12" t="s">
        <v>47</v>
      </c>
      <c r="D15" s="14" t="s">
        <v>64</v>
      </c>
      <c r="E15" s="16" t="s">
        <v>17</v>
      </c>
      <c r="F15" s="15">
        <v>18</v>
      </c>
      <c r="G15" s="31">
        <v>77.44154899328858</v>
      </c>
      <c r="I15" s="17">
        <v>10</v>
      </c>
      <c r="J15" s="83">
        <f>L7-K7</f>
        <v>0.9322531000513123</v>
      </c>
      <c r="K15" s="83">
        <f>M7-K7</f>
        <v>-16.932597575711014</v>
      </c>
      <c r="L15" s="83">
        <f>N7-K7</f>
        <v>-17.164032078156566</v>
      </c>
    </row>
    <row r="16" spans="1:7" ht="15" customHeight="1">
      <c r="A16" s="11" t="s">
        <v>20</v>
      </c>
      <c r="B16" s="11" t="s">
        <v>14</v>
      </c>
      <c r="C16" s="12" t="s">
        <v>47</v>
      </c>
      <c r="D16" s="14" t="s">
        <v>57</v>
      </c>
      <c r="E16" s="16" t="s">
        <v>15</v>
      </c>
      <c r="F16" s="15">
        <v>18</v>
      </c>
      <c r="G16" s="31">
        <v>85.27859204545453</v>
      </c>
    </row>
    <row r="17" spans="1:7" ht="15" customHeight="1">
      <c r="A17" s="11" t="s">
        <v>20</v>
      </c>
      <c r="B17" s="11" t="s">
        <v>14</v>
      </c>
      <c r="C17" s="12" t="s">
        <v>47</v>
      </c>
      <c r="D17" s="14" t="s">
        <v>67</v>
      </c>
      <c r="E17" s="16" t="s">
        <v>17</v>
      </c>
      <c r="F17" s="15">
        <v>18</v>
      </c>
      <c r="G17" s="31">
        <v>84.70144044943821</v>
      </c>
    </row>
    <row r="18" spans="1:7" ht="15" customHeight="1">
      <c r="A18" s="11" t="s">
        <v>18</v>
      </c>
      <c r="B18" s="11" t="s">
        <v>14</v>
      </c>
      <c r="C18" s="12" t="s">
        <v>47</v>
      </c>
      <c r="D18" s="14" t="s">
        <v>65</v>
      </c>
      <c r="E18" s="16" t="s">
        <v>15</v>
      </c>
      <c r="F18" s="15">
        <v>18</v>
      </c>
      <c r="G18" s="31">
        <v>86.06050689655174</v>
      </c>
    </row>
    <row r="19" spans="1:7" ht="15" customHeight="1">
      <c r="A19" s="11" t="s">
        <v>18</v>
      </c>
      <c r="B19" s="11" t="s">
        <v>14</v>
      </c>
      <c r="C19" s="12" t="s">
        <v>47</v>
      </c>
      <c r="D19" s="14" t="s">
        <v>66</v>
      </c>
      <c r="E19" s="16" t="s">
        <v>17</v>
      </c>
      <c r="F19" s="15">
        <v>18</v>
      </c>
      <c r="G19" s="31">
        <v>82.20929818181818</v>
      </c>
    </row>
    <row r="20" spans="1:7" ht="15" customHeight="1">
      <c r="A20" s="11" t="s">
        <v>13</v>
      </c>
      <c r="B20" s="11" t="s">
        <v>14</v>
      </c>
      <c r="C20" s="12" t="s">
        <v>47</v>
      </c>
      <c r="D20" s="25" t="s">
        <v>59</v>
      </c>
      <c r="E20" s="16" t="s">
        <v>15</v>
      </c>
      <c r="F20" s="15">
        <v>20</v>
      </c>
      <c r="G20" s="31">
        <v>85.20349714285715</v>
      </c>
    </row>
    <row r="21" spans="1:7" ht="15" customHeight="1">
      <c r="A21" s="11" t="s">
        <v>13</v>
      </c>
      <c r="B21" s="11" t="s">
        <v>14</v>
      </c>
      <c r="C21" s="12" t="s">
        <v>47</v>
      </c>
      <c r="D21" s="14" t="s">
        <v>64</v>
      </c>
      <c r="E21" s="16" t="s">
        <v>17</v>
      </c>
      <c r="F21" s="15">
        <v>20</v>
      </c>
      <c r="G21" s="31">
        <v>82.74875652173912</v>
      </c>
    </row>
    <row r="22" spans="1:7" ht="15" customHeight="1">
      <c r="A22" s="11" t="s">
        <v>20</v>
      </c>
      <c r="B22" s="11" t="s">
        <v>14</v>
      </c>
      <c r="C22" s="12" t="s">
        <v>47</v>
      </c>
      <c r="D22" s="14" t="s">
        <v>57</v>
      </c>
      <c r="E22" s="16" t="s">
        <v>15</v>
      </c>
      <c r="F22" s="15">
        <v>20</v>
      </c>
      <c r="G22" s="31">
        <v>84.03691796407186</v>
      </c>
    </row>
    <row r="23" spans="1:7" ht="15" customHeight="1">
      <c r="A23" s="11" t="s">
        <v>20</v>
      </c>
      <c r="B23" s="11" t="s">
        <v>14</v>
      </c>
      <c r="C23" s="12" t="s">
        <v>47</v>
      </c>
      <c r="D23" s="14" t="s">
        <v>67</v>
      </c>
      <c r="E23" s="16" t="s">
        <v>17</v>
      </c>
      <c r="F23" s="15">
        <v>20</v>
      </c>
      <c r="G23" s="31">
        <v>79.91388496732026</v>
      </c>
    </row>
    <row r="24" spans="1:7" ht="15" customHeight="1">
      <c r="A24" s="11" t="s">
        <v>18</v>
      </c>
      <c r="B24" s="11" t="s">
        <v>14</v>
      </c>
      <c r="C24" s="12" t="s">
        <v>47</v>
      </c>
      <c r="D24" s="14" t="s">
        <v>65</v>
      </c>
      <c r="E24" s="16" t="s">
        <v>15</v>
      </c>
      <c r="F24" s="15">
        <v>20</v>
      </c>
      <c r="G24" s="31">
        <v>84.26819751552794</v>
      </c>
    </row>
    <row r="25" spans="1:7" ht="15" customHeight="1">
      <c r="A25" s="11" t="s">
        <v>18</v>
      </c>
      <c r="B25" s="11" t="s">
        <v>14</v>
      </c>
      <c r="C25" s="12" t="s">
        <v>47</v>
      </c>
      <c r="D25" s="14" t="s">
        <v>66</v>
      </c>
      <c r="E25" s="16" t="s">
        <v>17</v>
      </c>
      <c r="F25" s="15">
        <v>20</v>
      </c>
      <c r="G25" s="31">
        <v>81.43147405063291</v>
      </c>
    </row>
    <row r="26" spans="1:7" ht="15" customHeight="1">
      <c r="A26" s="11" t="s">
        <v>13</v>
      </c>
      <c r="B26" s="11" t="s">
        <v>14</v>
      </c>
      <c r="C26" s="12" t="s">
        <v>47</v>
      </c>
      <c r="D26" s="25" t="s">
        <v>59</v>
      </c>
      <c r="E26" s="16" t="s">
        <v>15</v>
      </c>
      <c r="F26" s="15">
        <v>22</v>
      </c>
      <c r="G26" s="31">
        <v>98.57901857923495</v>
      </c>
    </row>
    <row r="27" spans="1:7" ht="15" customHeight="1">
      <c r="A27" s="11" t="s">
        <v>13</v>
      </c>
      <c r="B27" s="11" t="s">
        <v>14</v>
      </c>
      <c r="C27" s="12" t="s">
        <v>47</v>
      </c>
      <c r="D27" s="14" t="s">
        <v>64</v>
      </c>
      <c r="E27" s="16" t="s">
        <v>17</v>
      </c>
      <c r="F27" s="15">
        <v>22</v>
      </c>
      <c r="G27" s="31">
        <v>93.37836315789474</v>
      </c>
    </row>
    <row r="28" spans="1:7" ht="15" customHeight="1">
      <c r="A28" s="11" t="s">
        <v>20</v>
      </c>
      <c r="B28" s="11" t="s">
        <v>14</v>
      </c>
      <c r="C28" s="12" t="s">
        <v>47</v>
      </c>
      <c r="D28" s="14" t="s">
        <v>57</v>
      </c>
      <c r="E28" s="16" t="s">
        <v>15</v>
      </c>
      <c r="F28" s="15">
        <v>22</v>
      </c>
      <c r="G28" s="31">
        <v>94.53856588235294</v>
      </c>
    </row>
    <row r="29" spans="1:7" ht="15" customHeight="1">
      <c r="A29" s="11" t="s">
        <v>20</v>
      </c>
      <c r="B29" s="11" t="s">
        <v>14</v>
      </c>
      <c r="C29" s="12" t="s">
        <v>47</v>
      </c>
      <c r="D29" s="14" t="s">
        <v>67</v>
      </c>
      <c r="E29" s="16" t="s">
        <v>17</v>
      </c>
      <c r="F29" s="15">
        <v>22</v>
      </c>
      <c r="G29" s="31">
        <v>94.17440357142857</v>
      </c>
    </row>
    <row r="30" spans="1:7" ht="15" customHeight="1">
      <c r="A30" s="11" t="s">
        <v>18</v>
      </c>
      <c r="B30" s="11" t="s">
        <v>14</v>
      </c>
      <c r="C30" s="12" t="s">
        <v>47</v>
      </c>
      <c r="D30" s="14" t="s">
        <v>65</v>
      </c>
      <c r="E30" s="16" t="s">
        <v>15</v>
      </c>
      <c r="F30" s="15">
        <v>22</v>
      </c>
      <c r="G30" s="31">
        <v>99.88628882352941</v>
      </c>
    </row>
    <row r="31" spans="1:7" ht="15" customHeight="1">
      <c r="A31" s="11" t="s">
        <v>18</v>
      </c>
      <c r="B31" s="11" t="s">
        <v>14</v>
      </c>
      <c r="C31" s="12" t="s">
        <v>47</v>
      </c>
      <c r="D31" s="14" t="s">
        <v>66</v>
      </c>
      <c r="E31" s="16" t="s">
        <v>17</v>
      </c>
      <c r="F31" s="15">
        <v>22</v>
      </c>
      <c r="G31" s="31">
        <v>92.81302105263158</v>
      </c>
    </row>
    <row r="32" spans="1:14" ht="15" customHeight="1">
      <c r="A32" s="11" t="s">
        <v>24</v>
      </c>
      <c r="B32" s="11" t="s">
        <v>23</v>
      </c>
      <c r="C32" s="12" t="s">
        <v>45</v>
      </c>
      <c r="D32" s="25" t="s">
        <v>59</v>
      </c>
      <c r="E32" s="16" t="s">
        <v>15</v>
      </c>
      <c r="F32" s="16">
        <v>14</v>
      </c>
      <c r="G32" s="31">
        <v>80.40197727272727</v>
      </c>
      <c r="I32" s="30"/>
      <c r="J32" s="30"/>
      <c r="K32" s="30" t="s">
        <v>17</v>
      </c>
      <c r="L32" s="30" t="s">
        <v>16</v>
      </c>
      <c r="M32" s="30" t="s">
        <v>19</v>
      </c>
      <c r="N32" s="30" t="s">
        <v>81</v>
      </c>
    </row>
    <row r="33" spans="1:14" ht="15" customHeight="1">
      <c r="A33" s="11" t="s">
        <v>24</v>
      </c>
      <c r="B33" s="11" t="s">
        <v>23</v>
      </c>
      <c r="C33" s="12" t="s">
        <v>45</v>
      </c>
      <c r="D33" s="14" t="s">
        <v>64</v>
      </c>
      <c r="E33" s="16" t="s">
        <v>17</v>
      </c>
      <c r="F33" s="16">
        <v>14</v>
      </c>
      <c r="G33" s="31">
        <v>70.87324540229886</v>
      </c>
      <c r="I33" s="17">
        <v>14</v>
      </c>
      <c r="J33" s="83">
        <f>(G33+G35+G37)/3</f>
        <v>81.30653169087617</v>
      </c>
      <c r="K33" s="83">
        <f>J33</f>
        <v>81.30653169087617</v>
      </c>
      <c r="L33" s="83">
        <f>G32</f>
        <v>80.40197727272727</v>
      </c>
      <c r="M33" s="83">
        <f>G36</f>
        <v>86.399955704698</v>
      </c>
      <c r="N33" s="83">
        <f>G34</f>
        <v>74.64700377358491</v>
      </c>
    </row>
    <row r="34" spans="1:14" ht="15" customHeight="1">
      <c r="A34" s="11" t="s">
        <v>25</v>
      </c>
      <c r="B34" s="11" t="s">
        <v>23</v>
      </c>
      <c r="C34" s="12" t="s">
        <v>45</v>
      </c>
      <c r="D34" s="14" t="s">
        <v>57</v>
      </c>
      <c r="E34" s="16" t="s">
        <v>15</v>
      </c>
      <c r="F34" s="16">
        <v>14</v>
      </c>
      <c r="G34" s="31">
        <v>74.64700377358491</v>
      </c>
      <c r="I34" s="17">
        <v>16</v>
      </c>
      <c r="J34" s="83">
        <f>(G39+G41+G43)/3</f>
        <v>86.27393421755615</v>
      </c>
      <c r="K34" s="83">
        <f>J34-K33</f>
        <v>4.967402526679976</v>
      </c>
      <c r="L34" s="83">
        <f>G38-L33</f>
        <v>1.9375381118881307</v>
      </c>
      <c r="M34" s="83">
        <f>G42-M33</f>
        <v>-2.7083378276030317</v>
      </c>
      <c r="N34" s="83">
        <f>G40-N33</f>
        <v>9.807728018322592</v>
      </c>
    </row>
    <row r="35" spans="1:14" ht="15" customHeight="1">
      <c r="A35" s="11" t="s">
        <v>25</v>
      </c>
      <c r="B35" s="11" t="s">
        <v>23</v>
      </c>
      <c r="C35" s="12" t="s">
        <v>45</v>
      </c>
      <c r="D35" s="14" t="s">
        <v>67</v>
      </c>
      <c r="E35" s="16" t="s">
        <v>17</v>
      </c>
      <c r="F35" s="16">
        <v>14</v>
      </c>
      <c r="G35" s="31">
        <v>82.14392967032967</v>
      </c>
      <c r="I35" s="17">
        <v>18</v>
      </c>
      <c r="J35" s="83">
        <f>(G45+G47+G49)/3</f>
        <v>83.42722885157305</v>
      </c>
      <c r="K35" s="83">
        <f>J35-K33</f>
        <v>2.120697160696878</v>
      </c>
      <c r="L35" s="83">
        <f>G44-L33</f>
        <v>8.679575083293685</v>
      </c>
      <c r="M35" s="83">
        <f>G48-M33</f>
        <v>12.500044295302004</v>
      </c>
      <c r="N35" s="83">
        <f>G46-N33</f>
        <v>12.91625044328255</v>
      </c>
    </row>
    <row r="36" spans="1:14" ht="15" customHeight="1">
      <c r="A36" s="11" t="s">
        <v>22</v>
      </c>
      <c r="B36" s="11" t="s">
        <v>23</v>
      </c>
      <c r="C36" s="12" t="s">
        <v>48</v>
      </c>
      <c r="D36" s="14" t="s">
        <v>65</v>
      </c>
      <c r="E36" s="16" t="s">
        <v>15</v>
      </c>
      <c r="F36" s="16">
        <v>14</v>
      </c>
      <c r="G36" s="31">
        <v>86.399955704698</v>
      </c>
      <c r="I36" s="17">
        <v>20</v>
      </c>
      <c r="J36" s="83">
        <f>(G51+G53+G55)/3</f>
        <v>87.95288400267934</v>
      </c>
      <c r="K36" s="83">
        <f>J36-K33</f>
        <v>6.64635231180317</v>
      </c>
      <c r="L36" s="83">
        <f>G50-L33</f>
        <v>3.85570772727273</v>
      </c>
      <c r="M36" s="83">
        <f>G54-M33</f>
        <v>-6.315497809961158</v>
      </c>
      <c r="N36" s="83">
        <f>G52-N33</f>
        <v>9.609295090051447</v>
      </c>
    </row>
    <row r="37" spans="1:14" ht="15" customHeight="1">
      <c r="A37" s="11" t="s">
        <v>22</v>
      </c>
      <c r="B37" s="11" t="s">
        <v>23</v>
      </c>
      <c r="C37" s="12" t="s">
        <v>48</v>
      </c>
      <c r="D37" s="14" t="s">
        <v>66</v>
      </c>
      <c r="E37" s="16" t="s">
        <v>17</v>
      </c>
      <c r="F37" s="16">
        <v>14</v>
      </c>
      <c r="G37" s="31">
        <v>90.90241999999999</v>
      </c>
      <c r="I37" s="17">
        <v>22</v>
      </c>
      <c r="J37" s="83">
        <f>(G57+G59+G61)/3</f>
        <v>86.31135852601744</v>
      </c>
      <c r="K37" s="83">
        <f>J37-K33</f>
        <v>5.004826835141273</v>
      </c>
      <c r="L37" s="83">
        <f>G56-L33</f>
        <v>15.80397606060609</v>
      </c>
      <c r="M37" s="83">
        <f>G60-M33</f>
        <v>7.284198739746444</v>
      </c>
      <c r="N37" s="83">
        <f>G58-N33</f>
        <v>23.051068953687803</v>
      </c>
    </row>
    <row r="38" spans="1:14" ht="15" customHeight="1">
      <c r="A38" s="11" t="s">
        <v>24</v>
      </c>
      <c r="B38" s="11" t="s">
        <v>23</v>
      </c>
      <c r="C38" s="12" t="s">
        <v>45</v>
      </c>
      <c r="D38" s="25" t="s">
        <v>59</v>
      </c>
      <c r="E38" s="16" t="s">
        <v>15</v>
      </c>
      <c r="F38" s="27">
        <v>16</v>
      </c>
      <c r="G38" s="31">
        <v>82.3395153846154</v>
      </c>
      <c r="I38" s="17">
        <v>24</v>
      </c>
      <c r="J38" s="83">
        <f>(G63+G65+G67)/3</f>
        <v>95.13667065233618</v>
      </c>
      <c r="K38" s="83">
        <f>J38-K33</f>
        <v>13.830138961460008</v>
      </c>
      <c r="L38" s="83">
        <f>G62-L33</f>
        <v>16.0118893939394</v>
      </c>
      <c r="M38" s="83">
        <f>G66-M33</f>
        <v>11.339561340756546</v>
      </c>
      <c r="N38" s="83">
        <f>G64-N33</f>
        <v>17.937005017623903</v>
      </c>
    </row>
    <row r="39" spans="1:14" ht="15" customHeight="1">
      <c r="A39" s="11" t="s">
        <v>24</v>
      </c>
      <c r="B39" s="11" t="s">
        <v>23</v>
      </c>
      <c r="C39" s="12" t="s">
        <v>45</v>
      </c>
      <c r="D39" s="14" t="s">
        <v>64</v>
      </c>
      <c r="E39" s="16" t="s">
        <v>17</v>
      </c>
      <c r="F39" s="27">
        <v>16</v>
      </c>
      <c r="G39" s="31">
        <v>94.35993672316384</v>
      </c>
      <c r="I39" s="17">
        <v>26</v>
      </c>
      <c r="J39" s="83">
        <f>(G69+G71+G73)/3</f>
        <v>92.34448701942432</v>
      </c>
      <c r="K39" s="83">
        <f>J39-K3</f>
        <v>18.647545261765856</v>
      </c>
      <c r="L39" s="83">
        <f>G68-L33</f>
        <v>11.39746837944665</v>
      </c>
      <c r="M39" s="83">
        <f>G72-M33</f>
        <v>5.113579589419643</v>
      </c>
      <c r="N39" s="83">
        <f>G66-N33</f>
        <v>23.092513271869635</v>
      </c>
    </row>
    <row r="40" spans="1:12" ht="15" customHeight="1">
      <c r="A40" s="11" t="s">
        <v>25</v>
      </c>
      <c r="B40" s="11" t="s">
        <v>23</v>
      </c>
      <c r="C40" s="12" t="s">
        <v>45</v>
      </c>
      <c r="D40" s="14" t="s">
        <v>57</v>
      </c>
      <c r="E40" s="16" t="s">
        <v>15</v>
      </c>
      <c r="F40" s="27">
        <v>16</v>
      </c>
      <c r="G40" s="31">
        <v>84.4547317919075</v>
      </c>
      <c r="I40" s="30"/>
      <c r="J40" s="30" t="s">
        <v>16</v>
      </c>
      <c r="K40" s="30" t="s">
        <v>19</v>
      </c>
      <c r="L40" s="30" t="s">
        <v>79</v>
      </c>
    </row>
    <row r="41" spans="1:12" ht="15" customHeight="1">
      <c r="A41" s="11" t="s">
        <v>25</v>
      </c>
      <c r="B41" s="11" t="s">
        <v>23</v>
      </c>
      <c r="C41" s="12" t="s">
        <v>45</v>
      </c>
      <c r="D41" s="14" t="s">
        <v>67</v>
      </c>
      <c r="E41" s="16" t="s">
        <v>17</v>
      </c>
      <c r="F41" s="27">
        <v>16</v>
      </c>
      <c r="G41" s="31">
        <v>81.42126706586826</v>
      </c>
      <c r="I41" s="17">
        <v>2</v>
      </c>
      <c r="J41" s="17">
        <v>0</v>
      </c>
      <c r="K41" s="17">
        <v>0</v>
      </c>
      <c r="L41" s="17">
        <v>0</v>
      </c>
    </row>
    <row r="42" spans="1:12" ht="15" customHeight="1">
      <c r="A42" s="11" t="s">
        <v>22</v>
      </c>
      <c r="B42" s="11" t="s">
        <v>23</v>
      </c>
      <c r="C42" s="12" t="s">
        <v>48</v>
      </c>
      <c r="D42" s="14" t="s">
        <v>65</v>
      </c>
      <c r="E42" s="16" t="s">
        <v>15</v>
      </c>
      <c r="F42" s="27">
        <v>16</v>
      </c>
      <c r="G42" s="31">
        <v>83.69161787709497</v>
      </c>
      <c r="I42" s="17">
        <v>4</v>
      </c>
      <c r="J42" s="83">
        <f aca="true" t="shared" si="0" ref="J42:J47">L34-K34</f>
        <v>-3.029864414791845</v>
      </c>
      <c r="K42" s="83">
        <f aca="true" t="shared" si="1" ref="K42:K47">M34-K34</f>
        <v>-7.675740354283008</v>
      </c>
      <c r="L42" s="83">
        <f aca="true" t="shared" si="2" ref="L42:L47">N34-K34</f>
        <v>4.840325491642616</v>
      </c>
    </row>
    <row r="43" spans="1:12" ht="15" customHeight="1">
      <c r="A43" s="11" t="s">
        <v>22</v>
      </c>
      <c r="B43" s="11" t="s">
        <v>23</v>
      </c>
      <c r="C43" s="12" t="s">
        <v>48</v>
      </c>
      <c r="D43" s="14" t="s">
        <v>66</v>
      </c>
      <c r="E43" s="16" t="s">
        <v>17</v>
      </c>
      <c r="F43" s="27">
        <v>16</v>
      </c>
      <c r="G43" s="31">
        <v>83.04059886363635</v>
      </c>
      <c r="I43" s="17">
        <v>6</v>
      </c>
      <c r="J43" s="83">
        <f t="shared" si="0"/>
        <v>6.558877922596807</v>
      </c>
      <c r="K43" s="83">
        <f t="shared" si="1"/>
        <v>10.379347134605126</v>
      </c>
      <c r="L43" s="83">
        <f t="shared" si="2"/>
        <v>10.795553282585672</v>
      </c>
    </row>
    <row r="44" spans="1:12" ht="15" customHeight="1">
      <c r="A44" s="11" t="s">
        <v>24</v>
      </c>
      <c r="B44" s="11" t="s">
        <v>23</v>
      </c>
      <c r="C44" s="12" t="s">
        <v>45</v>
      </c>
      <c r="D44" s="25" t="s">
        <v>59</v>
      </c>
      <c r="E44" s="16" t="s">
        <v>15</v>
      </c>
      <c r="F44" s="15">
        <v>18</v>
      </c>
      <c r="G44" s="31">
        <v>89.08155235602095</v>
      </c>
      <c r="I44" s="17">
        <v>8</v>
      </c>
      <c r="J44" s="83">
        <f t="shared" si="0"/>
        <v>-2.7906445845304404</v>
      </c>
      <c r="K44" s="83">
        <f t="shared" si="1"/>
        <v>-12.961850121764328</v>
      </c>
      <c r="L44" s="83">
        <f t="shared" si="2"/>
        <v>2.9629427782482765</v>
      </c>
    </row>
    <row r="45" spans="1:12" ht="15" customHeight="1">
      <c r="A45" s="11" t="s">
        <v>24</v>
      </c>
      <c r="B45" s="11" t="s">
        <v>23</v>
      </c>
      <c r="C45" s="12" t="s">
        <v>45</v>
      </c>
      <c r="D45" s="14" t="s">
        <v>64</v>
      </c>
      <c r="E45" s="16" t="s">
        <v>17</v>
      </c>
      <c r="F45" s="15">
        <v>18</v>
      </c>
      <c r="G45" s="31">
        <v>82.8</v>
      </c>
      <c r="I45" s="17">
        <v>10</v>
      </c>
      <c r="J45" s="83">
        <f t="shared" si="0"/>
        <v>10.799149225464816</v>
      </c>
      <c r="K45" s="83">
        <f t="shared" si="1"/>
        <v>2.2793719046051706</v>
      </c>
      <c r="L45" s="83">
        <f t="shared" si="2"/>
        <v>18.04624211854653</v>
      </c>
    </row>
    <row r="46" spans="1:12" ht="15" customHeight="1">
      <c r="A46" s="11" t="s">
        <v>25</v>
      </c>
      <c r="B46" s="11" t="s">
        <v>23</v>
      </c>
      <c r="C46" s="12" t="s">
        <v>45</v>
      </c>
      <c r="D46" s="14" t="s">
        <v>57</v>
      </c>
      <c r="E46" s="16" t="s">
        <v>15</v>
      </c>
      <c r="F46" s="15">
        <v>18</v>
      </c>
      <c r="G46" s="31">
        <v>87.56325421686746</v>
      </c>
      <c r="I46" s="17">
        <v>12</v>
      </c>
      <c r="J46" s="83">
        <f t="shared" si="0"/>
        <v>2.18175043247939</v>
      </c>
      <c r="K46" s="83">
        <f t="shared" si="1"/>
        <v>-2.490577620703462</v>
      </c>
      <c r="L46" s="83">
        <f t="shared" si="2"/>
        <v>4.106866056163895</v>
      </c>
    </row>
    <row r="47" spans="1:12" ht="15" customHeight="1">
      <c r="A47" s="11" t="s">
        <v>25</v>
      </c>
      <c r="B47" s="11" t="s">
        <v>23</v>
      </c>
      <c r="C47" s="12" t="s">
        <v>45</v>
      </c>
      <c r="D47" s="14" t="s">
        <v>67</v>
      </c>
      <c r="E47" s="16" t="s">
        <v>17</v>
      </c>
      <c r="F47" s="15">
        <v>18</v>
      </c>
      <c r="G47" s="31">
        <v>83.8218101910828</v>
      </c>
      <c r="I47" s="17">
        <v>14</v>
      </c>
      <c r="J47" s="83">
        <f t="shared" si="0"/>
        <v>-7.250076882319206</v>
      </c>
      <c r="K47" s="83">
        <f t="shared" si="1"/>
        <v>-13.533965672346213</v>
      </c>
      <c r="L47" s="83">
        <f t="shared" si="2"/>
        <v>4.4449680101037785</v>
      </c>
    </row>
    <row r="48" spans="1:7" ht="15" customHeight="1">
      <c r="A48" s="11" t="s">
        <v>22</v>
      </c>
      <c r="B48" s="11" t="s">
        <v>23</v>
      </c>
      <c r="C48" s="12" t="s">
        <v>48</v>
      </c>
      <c r="D48" s="14" t="s">
        <v>65</v>
      </c>
      <c r="E48" s="16" t="s">
        <v>15</v>
      </c>
      <c r="F48" s="15">
        <v>18</v>
      </c>
      <c r="G48" s="31">
        <v>98.9</v>
      </c>
    </row>
    <row r="49" spans="1:7" ht="15" customHeight="1">
      <c r="A49" s="11" t="s">
        <v>22</v>
      </c>
      <c r="B49" s="11" t="s">
        <v>23</v>
      </c>
      <c r="C49" s="12" t="s">
        <v>48</v>
      </c>
      <c r="D49" s="14" t="s">
        <v>66</v>
      </c>
      <c r="E49" s="16" t="s">
        <v>17</v>
      </c>
      <c r="F49" s="15">
        <v>18</v>
      </c>
      <c r="G49" s="31">
        <v>83.65987636363637</v>
      </c>
    </row>
    <row r="50" spans="1:7" ht="15" customHeight="1">
      <c r="A50" s="11" t="s">
        <v>24</v>
      </c>
      <c r="B50" s="11" t="s">
        <v>23</v>
      </c>
      <c r="C50" s="12" t="s">
        <v>45</v>
      </c>
      <c r="D50" s="25" t="s">
        <v>59</v>
      </c>
      <c r="E50" s="16" t="s">
        <v>15</v>
      </c>
      <c r="F50" s="15">
        <v>20</v>
      </c>
      <c r="G50" s="31">
        <v>84.257685</v>
      </c>
    </row>
    <row r="51" spans="1:7" ht="15" customHeight="1">
      <c r="A51" s="11" t="s">
        <v>24</v>
      </c>
      <c r="B51" s="11" t="s">
        <v>23</v>
      </c>
      <c r="C51" s="12" t="s">
        <v>45</v>
      </c>
      <c r="D51" s="14" t="s">
        <v>64</v>
      </c>
      <c r="E51" s="16" t="s">
        <v>17</v>
      </c>
      <c r="F51" s="15">
        <v>20</v>
      </c>
      <c r="G51" s="31">
        <v>89.01194057142858</v>
      </c>
    </row>
    <row r="52" spans="1:7" ht="15" customHeight="1">
      <c r="A52" s="11" t="s">
        <v>25</v>
      </c>
      <c r="B52" s="11" t="s">
        <v>23</v>
      </c>
      <c r="C52" s="12" t="s">
        <v>45</v>
      </c>
      <c r="D52" s="14" t="s">
        <v>57</v>
      </c>
      <c r="E52" s="16" t="s">
        <v>15</v>
      </c>
      <c r="F52" s="15">
        <v>20</v>
      </c>
      <c r="G52" s="31">
        <v>84.25629886363636</v>
      </c>
    </row>
    <row r="53" spans="1:7" ht="15" customHeight="1">
      <c r="A53" s="11" t="s">
        <v>25</v>
      </c>
      <c r="B53" s="11" t="s">
        <v>23</v>
      </c>
      <c r="C53" s="12" t="s">
        <v>45</v>
      </c>
      <c r="D53" s="14" t="s">
        <v>67</v>
      </c>
      <c r="E53" s="16" t="s">
        <v>17</v>
      </c>
      <c r="F53" s="15">
        <v>20</v>
      </c>
      <c r="G53" s="31">
        <v>90.34243553299493</v>
      </c>
    </row>
    <row r="54" spans="1:7" ht="15" customHeight="1">
      <c r="A54" s="11" t="s">
        <v>22</v>
      </c>
      <c r="B54" s="11" t="s">
        <v>23</v>
      </c>
      <c r="C54" s="12" t="s">
        <v>48</v>
      </c>
      <c r="D54" s="14" t="s">
        <v>65</v>
      </c>
      <c r="E54" s="16" t="s">
        <v>15</v>
      </c>
      <c r="F54" s="15">
        <v>20</v>
      </c>
      <c r="G54" s="31">
        <v>80.08445789473684</v>
      </c>
    </row>
    <row r="55" spans="1:7" ht="15" customHeight="1">
      <c r="A55" s="11" t="s">
        <v>22</v>
      </c>
      <c r="B55" s="11" t="s">
        <v>23</v>
      </c>
      <c r="C55" s="12" t="s">
        <v>48</v>
      </c>
      <c r="D55" s="14" t="s">
        <v>66</v>
      </c>
      <c r="E55" s="16" t="s">
        <v>17</v>
      </c>
      <c r="F55" s="15">
        <v>20</v>
      </c>
      <c r="G55" s="31">
        <v>84.50427590361446</v>
      </c>
    </row>
    <row r="56" spans="1:7" ht="15" customHeight="1">
      <c r="A56" s="11" t="s">
        <v>24</v>
      </c>
      <c r="B56" s="11" t="s">
        <v>23</v>
      </c>
      <c r="C56" s="12" t="s">
        <v>45</v>
      </c>
      <c r="D56" s="25" t="s">
        <v>59</v>
      </c>
      <c r="E56" s="16" t="s">
        <v>15</v>
      </c>
      <c r="F56" s="15">
        <v>22</v>
      </c>
      <c r="G56" s="31">
        <v>96.20595333333335</v>
      </c>
    </row>
    <row r="57" spans="1:7" ht="15" customHeight="1">
      <c r="A57" s="11" t="s">
        <v>24</v>
      </c>
      <c r="B57" s="11" t="s">
        <v>23</v>
      </c>
      <c r="C57" s="12" t="s">
        <v>45</v>
      </c>
      <c r="D57" s="14" t="s">
        <v>64</v>
      </c>
      <c r="E57" s="16" t="s">
        <v>17</v>
      </c>
      <c r="F57" s="15">
        <v>22</v>
      </c>
      <c r="G57" s="31">
        <v>76.17004642857142</v>
      </c>
    </row>
    <row r="58" spans="1:7" ht="15" customHeight="1">
      <c r="A58" s="11" t="s">
        <v>25</v>
      </c>
      <c r="B58" s="11" t="s">
        <v>23</v>
      </c>
      <c r="C58" s="12" t="s">
        <v>45</v>
      </c>
      <c r="D58" s="14" t="s">
        <v>57</v>
      </c>
      <c r="E58" s="16" t="s">
        <v>15</v>
      </c>
      <c r="F58" s="15">
        <v>22</v>
      </c>
      <c r="G58" s="31">
        <v>97.69807272727272</v>
      </c>
    </row>
    <row r="59" spans="1:7" ht="15" customHeight="1">
      <c r="A59" s="11" t="s">
        <v>25</v>
      </c>
      <c r="B59" s="11" t="s">
        <v>23</v>
      </c>
      <c r="C59" s="12" t="s">
        <v>45</v>
      </c>
      <c r="D59" s="14" t="s">
        <v>67</v>
      </c>
      <c r="E59" s="16" t="s">
        <v>17</v>
      </c>
      <c r="F59" s="15">
        <v>22</v>
      </c>
      <c r="G59" s="31">
        <v>89.02740443037975</v>
      </c>
    </row>
    <row r="60" spans="1:7" ht="15" customHeight="1">
      <c r="A60" s="11" t="s">
        <v>22</v>
      </c>
      <c r="B60" s="11" t="s">
        <v>23</v>
      </c>
      <c r="C60" s="12" t="s">
        <v>48</v>
      </c>
      <c r="D60" s="14" t="s">
        <v>65</v>
      </c>
      <c r="E60" s="16" t="s">
        <v>15</v>
      </c>
      <c r="F60" s="15">
        <v>22</v>
      </c>
      <c r="G60" s="31">
        <v>93.68415444444445</v>
      </c>
    </row>
    <row r="61" spans="1:7" ht="15" customHeight="1">
      <c r="A61" s="11" t="s">
        <v>22</v>
      </c>
      <c r="B61" s="11" t="s">
        <v>23</v>
      </c>
      <c r="C61" s="12" t="s">
        <v>48</v>
      </c>
      <c r="D61" s="14" t="s">
        <v>66</v>
      </c>
      <c r="E61" s="16" t="s">
        <v>17</v>
      </c>
      <c r="F61" s="15">
        <v>22</v>
      </c>
      <c r="G61" s="31">
        <v>93.73662471910113</v>
      </c>
    </row>
    <row r="62" spans="1:7" ht="15" customHeight="1">
      <c r="A62" s="11" t="s">
        <v>24</v>
      </c>
      <c r="B62" s="11" t="s">
        <v>23</v>
      </c>
      <c r="C62" s="12" t="s">
        <v>45</v>
      </c>
      <c r="D62" s="25" t="s">
        <v>59</v>
      </c>
      <c r="E62" s="16" t="s">
        <v>15</v>
      </c>
      <c r="F62" s="15">
        <v>24</v>
      </c>
      <c r="G62" s="31">
        <v>96.41386666666666</v>
      </c>
    </row>
    <row r="63" spans="1:7" ht="15" customHeight="1">
      <c r="A63" s="11" t="s">
        <v>24</v>
      </c>
      <c r="B63" s="11" t="s">
        <v>23</v>
      </c>
      <c r="C63" s="12" t="s">
        <v>45</v>
      </c>
      <c r="D63" s="14" t="s">
        <v>64</v>
      </c>
      <c r="E63" s="16" t="s">
        <v>17</v>
      </c>
      <c r="F63" s="15">
        <v>24</v>
      </c>
      <c r="G63" s="31">
        <v>91.50117402597402</v>
      </c>
    </row>
    <row r="64" spans="1:7" ht="15" customHeight="1">
      <c r="A64" s="11" t="s">
        <v>25</v>
      </c>
      <c r="B64" s="11" t="s">
        <v>23</v>
      </c>
      <c r="C64" s="12" t="s">
        <v>45</v>
      </c>
      <c r="D64" s="14" t="s">
        <v>57</v>
      </c>
      <c r="E64" s="16" t="s">
        <v>15</v>
      </c>
      <c r="F64" s="15">
        <v>24</v>
      </c>
      <c r="G64" s="31">
        <v>92.58400879120882</v>
      </c>
    </row>
    <row r="65" spans="1:7" ht="15" customHeight="1">
      <c r="A65" s="11" t="s">
        <v>25</v>
      </c>
      <c r="B65" s="11" t="s">
        <v>23</v>
      </c>
      <c r="C65" s="12" t="s">
        <v>45</v>
      </c>
      <c r="D65" s="14" t="s">
        <v>67</v>
      </c>
      <c r="E65" s="16" t="s">
        <v>17</v>
      </c>
      <c r="F65" s="15">
        <v>24</v>
      </c>
      <c r="G65" s="31">
        <v>95.43011034482758</v>
      </c>
    </row>
    <row r="66" spans="1:7" ht="15" customHeight="1">
      <c r="A66" s="11" t="s">
        <v>22</v>
      </c>
      <c r="B66" s="11" t="s">
        <v>23</v>
      </c>
      <c r="C66" s="12" t="s">
        <v>48</v>
      </c>
      <c r="D66" s="14" t="s">
        <v>65</v>
      </c>
      <c r="E66" s="16" t="s">
        <v>15</v>
      </c>
      <c r="F66" s="15">
        <v>24</v>
      </c>
      <c r="G66" s="31">
        <v>97.73951704545455</v>
      </c>
    </row>
    <row r="67" spans="1:7" ht="15" customHeight="1">
      <c r="A67" s="11" t="s">
        <v>22</v>
      </c>
      <c r="B67" s="11" t="s">
        <v>23</v>
      </c>
      <c r="C67" s="12" t="s">
        <v>48</v>
      </c>
      <c r="D67" s="14" t="s">
        <v>66</v>
      </c>
      <c r="E67" s="16" t="s">
        <v>17</v>
      </c>
      <c r="F67" s="15">
        <v>24</v>
      </c>
      <c r="G67" s="31">
        <v>98.47872758620689</v>
      </c>
    </row>
    <row r="68" spans="1:7" ht="15" customHeight="1">
      <c r="A68" s="11" t="s">
        <v>24</v>
      </c>
      <c r="B68" s="11" t="s">
        <v>23</v>
      </c>
      <c r="C68" s="12" t="s">
        <v>45</v>
      </c>
      <c r="D68" s="25" t="s">
        <v>59</v>
      </c>
      <c r="E68" s="16" t="s">
        <v>15</v>
      </c>
      <c r="F68" s="15">
        <v>26</v>
      </c>
      <c r="G68" s="31">
        <v>91.79944565217392</v>
      </c>
    </row>
    <row r="69" spans="1:7" ht="15" customHeight="1">
      <c r="A69" s="11" t="s">
        <v>24</v>
      </c>
      <c r="B69" s="11" t="s">
        <v>23</v>
      </c>
      <c r="C69" s="12" t="s">
        <v>45</v>
      </c>
      <c r="D69" s="14" t="s">
        <v>64</v>
      </c>
      <c r="E69" s="16" t="s">
        <v>17</v>
      </c>
      <c r="F69" s="15">
        <v>26</v>
      </c>
      <c r="G69" s="31">
        <v>92.78062222222222</v>
      </c>
    </row>
    <row r="70" spans="1:7" ht="15" customHeight="1">
      <c r="A70" s="11" t="s">
        <v>25</v>
      </c>
      <c r="B70" s="11" t="s">
        <v>23</v>
      </c>
      <c r="C70" s="12" t="s">
        <v>45</v>
      </c>
      <c r="D70" s="14" t="s">
        <v>57</v>
      </c>
      <c r="E70" s="16" t="s">
        <v>15</v>
      </c>
      <c r="F70" s="15">
        <v>26</v>
      </c>
      <c r="G70" s="31">
        <v>97.89065364583332</v>
      </c>
    </row>
    <row r="71" spans="1:7" ht="15" customHeight="1">
      <c r="A71" s="11" t="s">
        <v>25</v>
      </c>
      <c r="B71" s="11" t="s">
        <v>23</v>
      </c>
      <c r="C71" s="12" t="s">
        <v>45</v>
      </c>
      <c r="D71" s="14" t="s">
        <v>67</v>
      </c>
      <c r="E71" s="16" t="s">
        <v>17</v>
      </c>
      <c r="F71" s="15">
        <v>26</v>
      </c>
      <c r="G71" s="31">
        <v>90.06091956521739</v>
      </c>
    </row>
    <row r="72" spans="1:7" ht="15" customHeight="1">
      <c r="A72" s="11" t="s">
        <v>22</v>
      </c>
      <c r="B72" s="11" t="s">
        <v>23</v>
      </c>
      <c r="C72" s="12" t="s">
        <v>48</v>
      </c>
      <c r="D72" s="14" t="s">
        <v>65</v>
      </c>
      <c r="E72" s="16" t="s">
        <v>15</v>
      </c>
      <c r="F72" s="15">
        <v>26</v>
      </c>
      <c r="G72" s="31">
        <v>91.51353529411764</v>
      </c>
    </row>
    <row r="73" spans="1:7" ht="15" customHeight="1">
      <c r="A73" s="11" t="s">
        <v>22</v>
      </c>
      <c r="B73" s="11" t="s">
        <v>23</v>
      </c>
      <c r="C73" s="12" t="s">
        <v>48</v>
      </c>
      <c r="D73" s="14" t="s">
        <v>66</v>
      </c>
      <c r="E73" s="16" t="s">
        <v>17</v>
      </c>
      <c r="F73" s="15">
        <v>26</v>
      </c>
      <c r="G73" s="31">
        <v>94.19191927083334</v>
      </c>
    </row>
    <row r="74" spans="1:14" ht="12.75">
      <c r="A74" s="11" t="s">
        <v>28</v>
      </c>
      <c r="B74" s="11" t="s">
        <v>27</v>
      </c>
      <c r="C74" s="12" t="s">
        <v>47</v>
      </c>
      <c r="D74" s="25" t="s">
        <v>59</v>
      </c>
      <c r="E74" s="16" t="s">
        <v>15</v>
      </c>
      <c r="F74" s="16">
        <v>14</v>
      </c>
      <c r="G74" s="31">
        <v>83.94705639534884</v>
      </c>
      <c r="I74" s="30"/>
      <c r="J74" s="30"/>
      <c r="K74" s="30" t="s">
        <v>17</v>
      </c>
      <c r="L74" s="30" t="s">
        <v>16</v>
      </c>
      <c r="M74" s="30" t="s">
        <v>19</v>
      </c>
      <c r="N74" s="30" t="s">
        <v>81</v>
      </c>
    </row>
    <row r="75" spans="1:14" ht="12.75">
      <c r="A75" s="11" t="s">
        <v>28</v>
      </c>
      <c r="B75" s="11" t="s">
        <v>27</v>
      </c>
      <c r="C75" s="12" t="s">
        <v>47</v>
      </c>
      <c r="D75" s="14" t="s">
        <v>64</v>
      </c>
      <c r="E75" s="16" t="s">
        <v>17</v>
      </c>
      <c r="F75" s="16">
        <v>14</v>
      </c>
      <c r="G75" s="31">
        <v>82.62761385542167</v>
      </c>
      <c r="I75" s="17">
        <v>14</v>
      </c>
      <c r="J75" s="83">
        <f>(G75+G77+G79)/3</f>
        <v>80.33705715732538</v>
      </c>
      <c r="K75" s="83">
        <f>J75</f>
        <v>80.33705715732538</v>
      </c>
      <c r="L75" s="83">
        <f>G74</f>
        <v>83.94705639534884</v>
      </c>
      <c r="M75" s="83">
        <f>G78</f>
        <v>82.89119553072626</v>
      </c>
      <c r="N75" s="83">
        <f>G76</f>
        <v>84.1827021978022</v>
      </c>
    </row>
    <row r="76" spans="1:14" ht="12.75">
      <c r="A76" s="11" t="s">
        <v>26</v>
      </c>
      <c r="B76" s="11" t="s">
        <v>27</v>
      </c>
      <c r="C76" s="12" t="s">
        <v>47</v>
      </c>
      <c r="D76" s="14" t="s">
        <v>57</v>
      </c>
      <c r="E76" s="16" t="s">
        <v>15</v>
      </c>
      <c r="F76" s="16">
        <v>14</v>
      </c>
      <c r="G76" s="31">
        <v>84.1827021978022</v>
      </c>
      <c r="I76" s="17">
        <v>16</v>
      </c>
      <c r="J76" s="83">
        <f>(G81+G83+G85)/3</f>
        <v>87.08786941117637</v>
      </c>
      <c r="K76" s="83">
        <f>J76-K75</f>
        <v>6.750812253850995</v>
      </c>
      <c r="L76" s="83">
        <f>G80-L75</f>
        <v>2.501338773733295</v>
      </c>
      <c r="M76" s="83">
        <f>G84-M75</f>
        <v>-2.087323481036833</v>
      </c>
      <c r="N76" s="83">
        <f>G82-N75</f>
        <v>2.963119791726598</v>
      </c>
    </row>
    <row r="77" spans="1:14" ht="25.5">
      <c r="A77" s="11" t="s">
        <v>26</v>
      </c>
      <c r="B77" s="11" t="s">
        <v>27</v>
      </c>
      <c r="C77" s="12" t="s">
        <v>47</v>
      </c>
      <c r="D77" s="14" t="s">
        <v>67</v>
      </c>
      <c r="E77" s="16" t="s">
        <v>17</v>
      </c>
      <c r="F77" s="16">
        <v>14</v>
      </c>
      <c r="G77" s="31">
        <v>89.68205238095237</v>
      </c>
      <c r="I77" s="17">
        <v>18</v>
      </c>
      <c r="J77" s="83">
        <f>(G87+G89+G91)/3</f>
        <v>86.84458759089843</v>
      </c>
      <c r="K77" s="83">
        <f>J77-K75</f>
        <v>6.507530433573052</v>
      </c>
      <c r="L77" s="83">
        <f>G86-L75</f>
        <v>3.9839642232078774</v>
      </c>
      <c r="M77" s="83">
        <f>G90-M75</f>
        <v>1.8535223071115752</v>
      </c>
      <c r="N77" s="83">
        <f>G88-N75</f>
        <v>6.906270529470532</v>
      </c>
    </row>
    <row r="78" spans="1:14" ht="12.75">
      <c r="A78" s="11" t="s">
        <v>29</v>
      </c>
      <c r="B78" s="11" t="s">
        <v>27</v>
      </c>
      <c r="C78" s="12" t="s">
        <v>47</v>
      </c>
      <c r="D78" s="14" t="s">
        <v>65</v>
      </c>
      <c r="E78" s="16" t="s">
        <v>15</v>
      </c>
      <c r="F78" s="16">
        <v>14</v>
      </c>
      <c r="G78" s="31">
        <v>82.89119553072626</v>
      </c>
      <c r="I78" s="17">
        <v>20</v>
      </c>
      <c r="J78" s="83">
        <f>(G93+G95+G97)/3</f>
        <v>87.65583999837129</v>
      </c>
      <c r="K78" s="83">
        <f>J78-K75</f>
        <v>7.318782841045916</v>
      </c>
      <c r="L78" s="83">
        <f>G92-L75</f>
        <v>4.31056196213909</v>
      </c>
      <c r="M78" s="83">
        <f>G96-M75</f>
        <v>3.99591985388912</v>
      </c>
      <c r="N78" s="83">
        <f>G94-N75</f>
        <v>3.0394135382384206</v>
      </c>
    </row>
    <row r="79" spans="1:14" ht="12.75">
      <c r="A79" s="11" t="s">
        <v>29</v>
      </c>
      <c r="B79" s="11" t="s">
        <v>27</v>
      </c>
      <c r="C79" s="12" t="s">
        <v>47</v>
      </c>
      <c r="D79" s="14" t="s">
        <v>66</v>
      </c>
      <c r="E79" s="16" t="s">
        <v>17</v>
      </c>
      <c r="F79" s="16">
        <v>14</v>
      </c>
      <c r="G79" s="31">
        <v>68.7015052356021</v>
      </c>
      <c r="I79" s="17">
        <v>22</v>
      </c>
      <c r="J79" s="83">
        <f>(G99+G101+G103)/3</f>
        <v>91.66027886026866</v>
      </c>
      <c r="K79" s="83">
        <f>J79-K75</f>
        <v>11.323221702943286</v>
      </c>
      <c r="L79" s="83">
        <f>G98-L75</f>
        <v>8.658253604651179</v>
      </c>
      <c r="M79" s="83">
        <f>G102-M75</f>
        <v>13.857432055480643</v>
      </c>
      <c r="N79" s="83">
        <f>G100-N75</f>
        <v>7.913253603302749</v>
      </c>
    </row>
    <row r="80" spans="1:14" ht="12.75">
      <c r="A80" s="11" t="s">
        <v>28</v>
      </c>
      <c r="B80" s="11" t="s">
        <v>27</v>
      </c>
      <c r="C80" s="12" t="s">
        <v>47</v>
      </c>
      <c r="D80" s="25" t="s">
        <v>59</v>
      </c>
      <c r="E80" s="16" t="s">
        <v>15</v>
      </c>
      <c r="F80" s="27">
        <v>16</v>
      </c>
      <c r="G80" s="31">
        <v>86.44839516908213</v>
      </c>
      <c r="I80" s="17">
        <v>24</v>
      </c>
      <c r="J80" s="83">
        <f>(G105+G107+G109)/3</f>
        <v>93.38627151835094</v>
      </c>
      <c r="K80" s="83">
        <f>J80-K75</f>
        <v>13.049214361025562</v>
      </c>
      <c r="L80" s="83">
        <f>G104-L75</f>
        <v>7.693138629526771</v>
      </c>
      <c r="M80" s="83">
        <f>G108-M75</f>
        <v>6.211846574536892</v>
      </c>
      <c r="N80" s="83">
        <f>G106-N75</f>
        <v>1.5823192614252548</v>
      </c>
    </row>
    <row r="81" spans="1:14" ht="12.75">
      <c r="A81" s="11" t="s">
        <v>28</v>
      </c>
      <c r="B81" s="11" t="s">
        <v>27</v>
      </c>
      <c r="C81" s="12" t="s">
        <v>47</v>
      </c>
      <c r="D81" s="14" t="s">
        <v>64</v>
      </c>
      <c r="E81" s="16" t="s">
        <v>17</v>
      </c>
      <c r="F81" s="27">
        <v>16</v>
      </c>
      <c r="G81" s="31">
        <v>88.27708826815642</v>
      </c>
      <c r="J81" s="83"/>
      <c r="K81" s="83"/>
      <c r="L81" s="83"/>
      <c r="M81" s="83"/>
      <c r="N81" s="83"/>
    </row>
    <row r="82" spans="1:12" ht="12.75">
      <c r="A82" s="11" t="s">
        <v>26</v>
      </c>
      <c r="B82" s="11" t="s">
        <v>27</v>
      </c>
      <c r="C82" s="12" t="s">
        <v>47</v>
      </c>
      <c r="D82" s="14" t="s">
        <v>57</v>
      </c>
      <c r="E82" s="16" t="s">
        <v>15</v>
      </c>
      <c r="F82" s="27">
        <v>16</v>
      </c>
      <c r="G82" s="31">
        <v>87.1458219895288</v>
      </c>
      <c r="I82" s="30"/>
      <c r="J82" s="30" t="s">
        <v>16</v>
      </c>
      <c r="K82" s="30" t="s">
        <v>19</v>
      </c>
      <c r="L82" s="30" t="s">
        <v>79</v>
      </c>
    </row>
    <row r="83" spans="1:12" ht="25.5">
      <c r="A83" s="11" t="s">
        <v>26</v>
      </c>
      <c r="B83" s="11" t="s">
        <v>27</v>
      </c>
      <c r="C83" s="12" t="s">
        <v>47</v>
      </c>
      <c r="D83" s="14" t="s">
        <v>67</v>
      </c>
      <c r="E83" s="16" t="s">
        <v>17</v>
      </c>
      <c r="F83" s="27">
        <v>16</v>
      </c>
      <c r="G83" s="31">
        <v>86.94515706214689</v>
      </c>
      <c r="I83" s="17">
        <v>2</v>
      </c>
      <c r="J83" s="17">
        <v>0</v>
      </c>
      <c r="K83" s="17">
        <v>0</v>
      </c>
      <c r="L83" s="17">
        <v>0</v>
      </c>
    </row>
    <row r="84" spans="1:12" ht="12.75">
      <c r="A84" s="11" t="s">
        <v>29</v>
      </c>
      <c r="B84" s="11" t="s">
        <v>27</v>
      </c>
      <c r="C84" s="12" t="s">
        <v>47</v>
      </c>
      <c r="D84" s="14" t="s">
        <v>65</v>
      </c>
      <c r="E84" s="16" t="s">
        <v>15</v>
      </c>
      <c r="F84" s="27">
        <v>16</v>
      </c>
      <c r="G84" s="31">
        <v>80.80387204968943</v>
      </c>
      <c r="I84" s="17">
        <v>4</v>
      </c>
      <c r="J84" s="83">
        <f>L76-K76</f>
        <v>-4.2494734801177</v>
      </c>
      <c r="K84" s="83">
        <f>M76-K76</f>
        <v>-8.838135734887828</v>
      </c>
      <c r="L84" s="83">
        <f>N76-K76</f>
        <v>-3.7876924621243973</v>
      </c>
    </row>
    <row r="85" spans="1:12" ht="12.75">
      <c r="A85" s="11" t="s">
        <v>29</v>
      </c>
      <c r="B85" s="11" t="s">
        <v>27</v>
      </c>
      <c r="C85" s="12" t="s">
        <v>47</v>
      </c>
      <c r="D85" s="14" t="s">
        <v>66</v>
      </c>
      <c r="E85" s="16" t="s">
        <v>17</v>
      </c>
      <c r="F85" s="27">
        <v>16</v>
      </c>
      <c r="G85" s="31">
        <v>86.0413629032258</v>
      </c>
      <c r="I85" s="17">
        <v>6</v>
      </c>
      <c r="J85" s="83">
        <f>L77-K77</f>
        <v>-2.523566210365175</v>
      </c>
      <c r="K85" s="83">
        <f>M77-K77</f>
        <v>-4.654008126461477</v>
      </c>
      <c r="L85" s="83">
        <f>N77-K77</f>
        <v>0.3987400958974803</v>
      </c>
    </row>
    <row r="86" spans="1:12" ht="12.75">
      <c r="A86" s="11" t="s">
        <v>28</v>
      </c>
      <c r="B86" s="11" t="s">
        <v>27</v>
      </c>
      <c r="C86" s="12" t="s">
        <v>47</v>
      </c>
      <c r="D86" s="25" t="s">
        <v>59</v>
      </c>
      <c r="E86" s="16" t="s">
        <v>15</v>
      </c>
      <c r="F86" s="15">
        <v>18</v>
      </c>
      <c r="G86" s="31">
        <v>87.93102061855672</v>
      </c>
      <c r="I86" s="17">
        <v>8</v>
      </c>
      <c r="J86" s="83">
        <f>L78-K78</f>
        <v>-3.008220878906826</v>
      </c>
      <c r="K86" s="83">
        <f>M78-K78</f>
        <v>-3.322862987156796</v>
      </c>
      <c r="L86" s="83">
        <f>N78-K78</f>
        <v>-4.2793693028074955</v>
      </c>
    </row>
    <row r="87" spans="1:12" ht="12.75">
      <c r="A87" s="11" t="s">
        <v>28</v>
      </c>
      <c r="B87" s="11" t="s">
        <v>27</v>
      </c>
      <c r="C87" s="12" t="s">
        <v>47</v>
      </c>
      <c r="D87" s="14" t="s">
        <v>64</v>
      </c>
      <c r="E87" s="16" t="s">
        <v>17</v>
      </c>
      <c r="F87" s="15">
        <v>18</v>
      </c>
      <c r="G87" s="31">
        <v>86.6330387755102</v>
      </c>
      <c r="I87" s="17">
        <v>10</v>
      </c>
      <c r="J87" s="83">
        <f>L79-K79</f>
        <v>-2.664968098292107</v>
      </c>
      <c r="K87" s="83">
        <f>M79-K79</f>
        <v>2.5342103525373574</v>
      </c>
      <c r="L87" s="83">
        <f>N79-K79</f>
        <v>-3.409968099640537</v>
      </c>
    </row>
    <row r="88" spans="1:12" ht="12.75">
      <c r="A88" s="11" t="s">
        <v>26</v>
      </c>
      <c r="B88" s="11" t="s">
        <v>27</v>
      </c>
      <c r="C88" s="12" t="s">
        <v>47</v>
      </c>
      <c r="D88" s="14" t="s">
        <v>57</v>
      </c>
      <c r="E88" s="16" t="s">
        <v>15</v>
      </c>
      <c r="F88" s="15">
        <v>18</v>
      </c>
      <c r="G88" s="31">
        <v>91.08897272727273</v>
      </c>
      <c r="I88" s="17">
        <v>12</v>
      </c>
      <c r="J88" s="83">
        <f>L80-K80</f>
        <v>-5.356075731498791</v>
      </c>
      <c r="K88" s="83">
        <f>M80-K80</f>
        <v>-6.83736778648867</v>
      </c>
      <c r="L88" s="83">
        <f>N80-K80</f>
        <v>-11.466895099600308</v>
      </c>
    </row>
    <row r="89" spans="1:12" ht="25.5">
      <c r="A89" s="11" t="s">
        <v>26</v>
      </c>
      <c r="B89" s="11" t="s">
        <v>27</v>
      </c>
      <c r="C89" s="12" t="s">
        <v>47</v>
      </c>
      <c r="D89" s="14" t="s">
        <v>67</v>
      </c>
      <c r="E89" s="16" t="s">
        <v>17</v>
      </c>
      <c r="F89" s="15">
        <v>18</v>
      </c>
      <c r="G89" s="31">
        <v>87.18155665024629</v>
      </c>
      <c r="J89" s="83"/>
      <c r="K89" s="83"/>
      <c r="L89" s="83"/>
    </row>
    <row r="90" spans="1:7" ht="12.75">
      <c r="A90" s="11" t="s">
        <v>29</v>
      </c>
      <c r="B90" s="11" t="s">
        <v>27</v>
      </c>
      <c r="C90" s="12" t="s">
        <v>47</v>
      </c>
      <c r="D90" s="14" t="s">
        <v>65</v>
      </c>
      <c r="E90" s="16" t="s">
        <v>15</v>
      </c>
      <c r="F90" s="15">
        <v>18</v>
      </c>
      <c r="G90" s="31">
        <v>84.74471783783784</v>
      </c>
    </row>
    <row r="91" spans="1:7" ht="12.75">
      <c r="A91" s="11" t="s">
        <v>29</v>
      </c>
      <c r="B91" s="11" t="s">
        <v>27</v>
      </c>
      <c r="C91" s="12" t="s">
        <v>47</v>
      </c>
      <c r="D91" s="14" t="s">
        <v>66</v>
      </c>
      <c r="E91" s="16" t="s">
        <v>17</v>
      </c>
      <c r="F91" s="15">
        <v>18</v>
      </c>
      <c r="G91" s="31">
        <v>86.71916734693879</v>
      </c>
    </row>
    <row r="92" spans="1:7" ht="12.75">
      <c r="A92" s="11" t="s">
        <v>28</v>
      </c>
      <c r="B92" s="11" t="s">
        <v>27</v>
      </c>
      <c r="C92" s="12" t="s">
        <v>47</v>
      </c>
      <c r="D92" s="25" t="s">
        <v>59</v>
      </c>
      <c r="E92" s="16" t="s">
        <v>15</v>
      </c>
      <c r="F92" s="15">
        <v>20</v>
      </c>
      <c r="G92" s="31">
        <v>88.25761835748793</v>
      </c>
    </row>
    <row r="93" spans="1:7" ht="12.75">
      <c r="A93" s="11" t="s">
        <v>28</v>
      </c>
      <c r="B93" s="11" t="s">
        <v>27</v>
      </c>
      <c r="C93" s="12" t="s">
        <v>47</v>
      </c>
      <c r="D93" s="14" t="s">
        <v>64</v>
      </c>
      <c r="E93" s="16" t="s">
        <v>17</v>
      </c>
      <c r="F93" s="15">
        <v>20</v>
      </c>
      <c r="G93" s="31">
        <v>88.32051764705882</v>
      </c>
    </row>
    <row r="94" spans="1:7" ht="12.75">
      <c r="A94" s="11" t="s">
        <v>26</v>
      </c>
      <c r="B94" s="11" t="s">
        <v>27</v>
      </c>
      <c r="C94" s="12" t="s">
        <v>47</v>
      </c>
      <c r="D94" s="14" t="s">
        <v>57</v>
      </c>
      <c r="E94" s="16" t="s">
        <v>15</v>
      </c>
      <c r="F94" s="15">
        <v>20</v>
      </c>
      <c r="G94" s="31">
        <v>87.22211573604062</v>
      </c>
    </row>
    <row r="95" spans="1:7" ht="25.5">
      <c r="A95" s="11" t="s">
        <v>26</v>
      </c>
      <c r="B95" s="11" t="s">
        <v>27</v>
      </c>
      <c r="C95" s="12" t="s">
        <v>47</v>
      </c>
      <c r="D95" s="14" t="s">
        <v>67</v>
      </c>
      <c r="E95" s="16" t="s">
        <v>17</v>
      </c>
      <c r="F95" s="15">
        <v>20</v>
      </c>
      <c r="G95" s="31">
        <v>87.18540609137057</v>
      </c>
    </row>
    <row r="96" spans="1:7" ht="12.75">
      <c r="A96" s="11" t="s">
        <v>29</v>
      </c>
      <c r="B96" s="11" t="s">
        <v>27</v>
      </c>
      <c r="C96" s="12" t="s">
        <v>47</v>
      </c>
      <c r="D96" s="14" t="s">
        <v>65</v>
      </c>
      <c r="E96" s="16" t="s">
        <v>15</v>
      </c>
      <c r="F96" s="15">
        <v>20</v>
      </c>
      <c r="G96" s="31">
        <v>86.88711538461538</v>
      </c>
    </row>
    <row r="97" spans="1:7" ht="12.75">
      <c r="A97" s="11" t="s">
        <v>29</v>
      </c>
      <c r="B97" s="11" t="s">
        <v>27</v>
      </c>
      <c r="C97" s="12" t="s">
        <v>47</v>
      </c>
      <c r="D97" s="14" t="s">
        <v>66</v>
      </c>
      <c r="E97" s="16" t="s">
        <v>17</v>
      </c>
      <c r="F97" s="15">
        <v>20</v>
      </c>
      <c r="G97" s="31">
        <v>87.46159625668449</v>
      </c>
    </row>
    <row r="98" spans="1:7" ht="12.75">
      <c r="A98" s="11" t="s">
        <v>28</v>
      </c>
      <c r="B98" s="11" t="s">
        <v>27</v>
      </c>
      <c r="C98" s="12" t="s">
        <v>47</v>
      </c>
      <c r="D98" s="25" t="s">
        <v>59</v>
      </c>
      <c r="E98" s="16" t="s">
        <v>15</v>
      </c>
      <c r="F98" s="15">
        <v>22</v>
      </c>
      <c r="G98" s="31">
        <v>92.60531000000002</v>
      </c>
    </row>
    <row r="99" spans="1:7" ht="12.75">
      <c r="A99" s="11" t="s">
        <v>28</v>
      </c>
      <c r="B99" s="11" t="s">
        <v>27</v>
      </c>
      <c r="C99" s="12" t="s">
        <v>47</v>
      </c>
      <c r="D99" s="14" t="s">
        <v>64</v>
      </c>
      <c r="E99" s="16" t="s">
        <v>17</v>
      </c>
      <c r="F99" s="15">
        <v>22</v>
      </c>
      <c r="G99" s="31">
        <v>90.45163448275864</v>
      </c>
    </row>
    <row r="100" spans="1:7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6" t="s">
        <v>15</v>
      </c>
      <c r="F100" s="15">
        <v>22</v>
      </c>
      <c r="G100" s="31">
        <v>92.09595580110495</v>
      </c>
    </row>
    <row r="101" spans="1:7" ht="25.5">
      <c r="A101" s="11" t="s">
        <v>26</v>
      </c>
      <c r="B101" s="11" t="s">
        <v>27</v>
      </c>
      <c r="C101" s="12" t="s">
        <v>47</v>
      </c>
      <c r="D101" s="14" t="s">
        <v>67</v>
      </c>
      <c r="E101" s="16" t="s">
        <v>17</v>
      </c>
      <c r="F101" s="15">
        <v>22</v>
      </c>
      <c r="G101" s="31">
        <v>90.46561896551724</v>
      </c>
    </row>
    <row r="102" spans="1:7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6" t="s">
        <v>15</v>
      </c>
      <c r="F102" s="15">
        <v>22</v>
      </c>
      <c r="G102" s="31">
        <v>96.74862758620691</v>
      </c>
    </row>
    <row r="103" spans="1:7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6" t="s">
        <v>17</v>
      </c>
      <c r="F103" s="15">
        <v>22</v>
      </c>
      <c r="G103" s="31">
        <v>94.06358313253011</v>
      </c>
    </row>
    <row r="104" spans="1:7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6" t="s">
        <v>15</v>
      </c>
      <c r="F104" s="15">
        <v>24</v>
      </c>
      <c r="G104" s="31">
        <v>91.64019502487561</v>
      </c>
    </row>
    <row r="105" spans="1:7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6" t="s">
        <v>17</v>
      </c>
      <c r="F105" s="15">
        <v>24</v>
      </c>
      <c r="G105" s="31">
        <v>94.65942352941177</v>
      </c>
    </row>
    <row r="106" spans="1:7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6" t="s">
        <v>15</v>
      </c>
      <c r="F106" s="15">
        <v>24</v>
      </c>
      <c r="G106" s="31">
        <v>85.76502145922746</v>
      </c>
    </row>
    <row r="107" spans="1:7" ht="25.5">
      <c r="A107" s="11" t="s">
        <v>26</v>
      </c>
      <c r="B107" s="11" t="s">
        <v>27</v>
      </c>
      <c r="C107" s="12" t="s">
        <v>47</v>
      </c>
      <c r="D107" s="14" t="s">
        <v>67</v>
      </c>
      <c r="E107" s="16" t="s">
        <v>17</v>
      </c>
      <c r="F107" s="15">
        <v>24</v>
      </c>
      <c r="G107" s="31">
        <v>94.02564102564102</v>
      </c>
    </row>
    <row r="108" spans="1:7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6" t="s">
        <v>15</v>
      </c>
      <c r="F108" s="15">
        <v>24</v>
      </c>
      <c r="G108" s="31">
        <v>89.10304210526316</v>
      </c>
    </row>
    <row r="109" spans="1:7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6" t="s">
        <v>17</v>
      </c>
      <c r="F109" s="15">
        <v>24</v>
      </c>
      <c r="G109" s="31">
        <v>91.47375</v>
      </c>
    </row>
    <row r="110" spans="1:14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 t="s">
        <v>15</v>
      </c>
      <c r="F110" s="16">
        <v>14</v>
      </c>
      <c r="G110" s="31">
        <v>93.20004238410597</v>
      </c>
      <c r="I110" s="30"/>
      <c r="J110" s="30"/>
      <c r="K110" s="30" t="s">
        <v>17</v>
      </c>
      <c r="L110" s="30" t="s">
        <v>16</v>
      </c>
      <c r="M110" s="30" t="s">
        <v>19</v>
      </c>
      <c r="N110" s="30" t="s">
        <v>81</v>
      </c>
    </row>
    <row r="111" spans="1:14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 t="s">
        <v>17</v>
      </c>
      <c r="F111" s="16">
        <v>14</v>
      </c>
      <c r="G111" s="31">
        <v>89.27027777777778</v>
      </c>
      <c r="I111" s="17">
        <v>14</v>
      </c>
      <c r="J111" s="83">
        <f>(G111+G113+G115)/3</f>
        <v>83.02001535499598</v>
      </c>
      <c r="K111" s="83">
        <f>J111</f>
        <v>83.02001535499598</v>
      </c>
      <c r="L111" s="83">
        <f>G110</f>
        <v>93.20004238410597</v>
      </c>
      <c r="M111" s="83">
        <f>G114</f>
        <v>67.44031960784314</v>
      </c>
      <c r="N111" s="83">
        <f>G112</f>
        <v>86.1655606557377</v>
      </c>
    </row>
    <row r="112" spans="1:14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 t="s">
        <v>15</v>
      </c>
      <c r="F112" s="16">
        <v>14</v>
      </c>
      <c r="G112" s="31">
        <v>86.1655606557377</v>
      </c>
      <c r="I112" s="17">
        <v>16</v>
      </c>
      <c r="J112" s="83">
        <f>(G117+G119+G121)/3</f>
        <v>81.94606533083979</v>
      </c>
      <c r="K112" s="83">
        <f>J112-K111</f>
        <v>-1.07395002415619</v>
      </c>
      <c r="L112" s="83">
        <f>G116-L111</f>
        <v>-7.816258952153305</v>
      </c>
      <c r="M112" s="83">
        <f>G120-M111</f>
        <v>14.630371301247777</v>
      </c>
      <c r="N112" s="83">
        <f>G118-N111</f>
        <v>2.8021947790449104</v>
      </c>
    </row>
    <row r="113" spans="1:14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 t="s">
        <v>17</v>
      </c>
      <c r="F113" s="16">
        <v>14</v>
      </c>
      <c r="G113" s="31">
        <v>86.62709685863874</v>
      </c>
      <c r="I113" s="17">
        <v>18</v>
      </c>
      <c r="J113" s="83">
        <f>(G123+G125+G127)/3</f>
        <v>80.69260215719537</v>
      </c>
      <c r="K113" s="83">
        <f>J113-K111</f>
        <v>-2.3274131978006096</v>
      </c>
      <c r="L113" s="83">
        <f>G122-L111</f>
        <v>-7.163106408496205</v>
      </c>
      <c r="M113" s="83">
        <f>G126-M111</f>
        <v>14.948968703845182</v>
      </c>
      <c r="N113" s="83">
        <f>G124-N111</f>
        <v>1.2570316147936893</v>
      </c>
    </row>
    <row r="114" spans="1:14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 t="s">
        <v>15</v>
      </c>
      <c r="F114" s="16">
        <v>14</v>
      </c>
      <c r="G114" s="31">
        <v>67.44031960784314</v>
      </c>
      <c r="I114" s="17">
        <v>20</v>
      </c>
      <c r="J114" s="83">
        <f>(G129+G131+G133)/3</f>
        <v>84.48624391754525</v>
      </c>
      <c r="K114" s="83">
        <f>J114-K111</f>
        <v>1.4662285625492757</v>
      </c>
      <c r="L114" s="83">
        <f>G128-L111</f>
        <v>-6.866348044483317</v>
      </c>
      <c r="M114" s="83">
        <f>G132-M111</f>
        <v>15.26903239215686</v>
      </c>
      <c r="N114" s="83">
        <f>G130-N111</f>
        <v>6.553542228877674</v>
      </c>
    </row>
    <row r="115" spans="1:14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 t="s">
        <v>17</v>
      </c>
      <c r="F115" s="16">
        <v>14</v>
      </c>
      <c r="G115" s="31">
        <v>73.16267142857143</v>
      </c>
      <c r="J115" s="83"/>
      <c r="K115" s="83"/>
      <c r="L115" s="83"/>
      <c r="M115" s="83"/>
      <c r="N115" s="83"/>
    </row>
    <row r="116" spans="1:14" ht="12.75">
      <c r="A116" s="11" t="s">
        <v>32</v>
      </c>
      <c r="B116" s="11" t="s">
        <v>31</v>
      </c>
      <c r="C116" s="12" t="s">
        <v>46</v>
      </c>
      <c r="D116" s="25" t="s">
        <v>59</v>
      </c>
      <c r="E116" s="16" t="s">
        <v>15</v>
      </c>
      <c r="F116" s="27">
        <v>16</v>
      </c>
      <c r="G116" s="31">
        <v>85.38378343195266</v>
      </c>
      <c r="J116" s="83"/>
      <c r="K116" s="83"/>
      <c r="L116" s="83"/>
      <c r="M116" s="83"/>
      <c r="N116" s="83"/>
    </row>
    <row r="117" spans="1:14" ht="12.75">
      <c r="A117" s="11" t="s">
        <v>32</v>
      </c>
      <c r="B117" s="11" t="s">
        <v>31</v>
      </c>
      <c r="C117" s="12" t="s">
        <v>46</v>
      </c>
      <c r="D117" s="14" t="s">
        <v>64</v>
      </c>
      <c r="E117" s="16" t="s">
        <v>17</v>
      </c>
      <c r="F117" s="27">
        <v>16</v>
      </c>
      <c r="G117" s="31">
        <v>79.8909157894737</v>
      </c>
      <c r="J117" s="83"/>
      <c r="K117" s="83"/>
      <c r="L117" s="83"/>
      <c r="M117" s="83"/>
      <c r="N117" s="83"/>
    </row>
    <row r="118" spans="1:12" ht="12.75">
      <c r="A118" s="11" t="s">
        <v>30</v>
      </c>
      <c r="B118" s="11" t="s">
        <v>31</v>
      </c>
      <c r="C118" s="12" t="s">
        <v>45</v>
      </c>
      <c r="D118" s="14" t="s">
        <v>57</v>
      </c>
      <c r="E118" s="16" t="s">
        <v>15</v>
      </c>
      <c r="F118" s="27">
        <v>16</v>
      </c>
      <c r="G118" s="31">
        <v>88.96775543478262</v>
      </c>
      <c r="I118" s="30"/>
      <c r="J118" s="30" t="s">
        <v>16</v>
      </c>
      <c r="K118" s="30" t="s">
        <v>19</v>
      </c>
      <c r="L118" s="30" t="s">
        <v>79</v>
      </c>
    </row>
    <row r="119" spans="1:12" ht="25.5">
      <c r="A119" s="11" t="s">
        <v>30</v>
      </c>
      <c r="B119" s="11" t="s">
        <v>31</v>
      </c>
      <c r="C119" s="12" t="s">
        <v>45</v>
      </c>
      <c r="D119" s="14" t="s">
        <v>67</v>
      </c>
      <c r="E119" s="16" t="s">
        <v>17</v>
      </c>
      <c r="F119" s="27">
        <v>16</v>
      </c>
      <c r="G119" s="31">
        <v>88.48248020304568</v>
      </c>
      <c r="I119" s="17">
        <v>2</v>
      </c>
      <c r="J119" s="17">
        <v>0</v>
      </c>
      <c r="K119" s="17">
        <v>0</v>
      </c>
      <c r="L119" s="17">
        <v>0</v>
      </c>
    </row>
    <row r="120" spans="1:12" ht="12.75">
      <c r="A120" s="11" t="s">
        <v>33</v>
      </c>
      <c r="B120" s="11" t="s">
        <v>31</v>
      </c>
      <c r="C120" s="12" t="s">
        <v>46</v>
      </c>
      <c r="D120" s="14" t="s">
        <v>65</v>
      </c>
      <c r="E120" s="16" t="s">
        <v>15</v>
      </c>
      <c r="F120" s="27">
        <v>16</v>
      </c>
      <c r="G120" s="31">
        <v>82.07069090909091</v>
      </c>
      <c r="I120" s="17">
        <v>4</v>
      </c>
      <c r="J120" s="83">
        <f>L112-K112</f>
        <v>-6.742308927997115</v>
      </c>
      <c r="K120" s="83">
        <f>M112-K112</f>
        <v>15.704321325403967</v>
      </c>
      <c r="L120" s="83">
        <f>N112-K112</f>
        <v>3.8761448032011003</v>
      </c>
    </row>
    <row r="121" spans="1:12" ht="12.75">
      <c r="A121" s="11" t="s">
        <v>33</v>
      </c>
      <c r="B121" s="11" t="s">
        <v>31</v>
      </c>
      <c r="C121" s="12" t="s">
        <v>46</v>
      </c>
      <c r="D121" s="14" t="s">
        <v>66</v>
      </c>
      <c r="E121" s="16" t="s">
        <v>17</v>
      </c>
      <c r="F121" s="27">
        <v>16</v>
      </c>
      <c r="G121" s="31">
        <v>77.4648</v>
      </c>
      <c r="I121" s="17">
        <v>6</v>
      </c>
      <c r="J121" s="83">
        <f>L113-K113</f>
        <v>-4.835693210695595</v>
      </c>
      <c r="K121" s="83">
        <f>M113-K113</f>
        <v>17.27638190164579</v>
      </c>
      <c r="L121" s="83">
        <f>N113-K113</f>
        <v>3.584444812594299</v>
      </c>
    </row>
    <row r="122" spans="1:12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6" t="s">
        <v>15</v>
      </c>
      <c r="F122" s="15">
        <v>18</v>
      </c>
      <c r="G122" s="31">
        <v>86.03693597560977</v>
      </c>
      <c r="I122" s="17">
        <v>8</v>
      </c>
      <c r="J122" s="83">
        <f>L114-K114</f>
        <v>-8.332576607032593</v>
      </c>
      <c r="K122" s="83">
        <f>M114-K114</f>
        <v>13.802803829607583</v>
      </c>
      <c r="L122" s="83">
        <f>N114-K114</f>
        <v>5.087313666328399</v>
      </c>
    </row>
    <row r="123" spans="1:12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6" t="s">
        <v>17</v>
      </c>
      <c r="F123" s="15">
        <v>18</v>
      </c>
      <c r="G123" s="31">
        <v>80.07110555555556</v>
      </c>
      <c r="J123" s="83"/>
      <c r="K123" s="83"/>
      <c r="L123" s="83"/>
    </row>
    <row r="124" spans="1:12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6" t="s">
        <v>15</v>
      </c>
      <c r="F124" s="15">
        <v>18</v>
      </c>
      <c r="G124" s="31">
        <v>87.4225922705314</v>
      </c>
      <c r="J124" s="83"/>
      <c r="K124" s="83"/>
      <c r="L124" s="83"/>
    </row>
    <row r="125" spans="1:7" ht="25.5">
      <c r="A125" s="11" t="s">
        <v>30</v>
      </c>
      <c r="B125" s="11" t="s">
        <v>31</v>
      </c>
      <c r="C125" s="12" t="s">
        <v>45</v>
      </c>
      <c r="D125" s="14" t="s">
        <v>67</v>
      </c>
      <c r="E125" s="16" t="s">
        <v>17</v>
      </c>
      <c r="F125" s="15">
        <v>18</v>
      </c>
      <c r="G125" s="31">
        <v>86.72192</v>
      </c>
    </row>
    <row r="126" spans="1:7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6" t="s">
        <v>15</v>
      </c>
      <c r="F126" s="15">
        <v>18</v>
      </c>
      <c r="G126" s="31">
        <v>82.38928831168832</v>
      </c>
    </row>
    <row r="127" spans="1:7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6" t="s">
        <v>17</v>
      </c>
      <c r="F127" s="15">
        <v>18</v>
      </c>
      <c r="G127" s="31">
        <v>75.28478091603054</v>
      </c>
    </row>
    <row r="128" spans="1:7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6" t="s">
        <v>15</v>
      </c>
      <c r="F128" s="15">
        <v>20</v>
      </c>
      <c r="G128" s="31">
        <v>86.33369433962265</v>
      </c>
    </row>
    <row r="129" spans="1:7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6" t="s">
        <v>17</v>
      </c>
      <c r="F129" s="15">
        <v>20</v>
      </c>
      <c r="G129" s="31">
        <v>80.33189574468085</v>
      </c>
    </row>
    <row r="130" spans="1:7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6" t="s">
        <v>15</v>
      </c>
      <c r="F130" s="15">
        <v>20</v>
      </c>
      <c r="G130" s="31">
        <v>92.71910288461538</v>
      </c>
    </row>
    <row r="131" spans="1:7" ht="25.5">
      <c r="A131" s="11" t="s">
        <v>30</v>
      </c>
      <c r="B131" s="11" t="s">
        <v>31</v>
      </c>
      <c r="C131" s="12" t="s">
        <v>45</v>
      </c>
      <c r="D131" s="14" t="s">
        <v>67</v>
      </c>
      <c r="E131" s="16" t="s">
        <v>17</v>
      </c>
      <c r="F131" s="15">
        <v>20</v>
      </c>
      <c r="G131" s="31">
        <v>91.59926701570681</v>
      </c>
    </row>
    <row r="132" spans="1:7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6" t="s">
        <v>15</v>
      </c>
      <c r="F132" s="15">
        <v>20</v>
      </c>
      <c r="G132" s="31">
        <v>82.709352</v>
      </c>
    </row>
    <row r="133" spans="1:7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6" t="s">
        <v>17</v>
      </c>
      <c r="F133" s="15">
        <v>20</v>
      </c>
      <c r="G133" s="31">
        <v>81.52756899224805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17"/>
  <sheetViews>
    <sheetView workbookViewId="0" topLeftCell="V1">
      <selection activeCell="E15" sqref="E15"/>
    </sheetView>
  </sheetViews>
  <sheetFormatPr defaultColWidth="9.140625" defaultRowHeight="12.75"/>
  <cols>
    <col min="1" max="1" width="15.140625" style="0" customWidth="1"/>
    <col min="2" max="2" width="13.28125" style="0" customWidth="1"/>
    <col min="3" max="3" width="15.28125" style="0" customWidth="1"/>
    <col min="4" max="4" width="13.7109375" style="0" customWidth="1"/>
    <col min="5" max="5" width="13.140625" style="0" customWidth="1"/>
    <col min="6" max="6" width="13.00390625" style="0" customWidth="1"/>
    <col min="7" max="7" width="13.7109375" style="0" customWidth="1"/>
    <col min="8" max="8" width="11.28125" style="0" customWidth="1"/>
    <col min="15" max="15" width="12.7109375" style="0" customWidth="1"/>
  </cols>
  <sheetData>
    <row r="2" spans="3:19" ht="12.75">
      <c r="C2" s="199" t="s">
        <v>16</v>
      </c>
      <c r="D2" s="199"/>
      <c r="E2" s="199" t="s">
        <v>19</v>
      </c>
      <c r="F2" s="199"/>
      <c r="G2" s="199" t="s">
        <v>21</v>
      </c>
      <c r="H2" s="199"/>
      <c r="S2" t="s">
        <v>80</v>
      </c>
    </row>
    <row r="3" spans="1:21" ht="12.75">
      <c r="A3" s="1" t="s">
        <v>34</v>
      </c>
      <c r="B3" s="1" t="s">
        <v>1</v>
      </c>
      <c r="C3" s="1" t="s">
        <v>15</v>
      </c>
      <c r="D3" s="1" t="s">
        <v>17</v>
      </c>
      <c r="E3" s="1" t="s">
        <v>15</v>
      </c>
      <c r="F3" s="1" t="s">
        <v>17</v>
      </c>
      <c r="G3" s="1" t="s">
        <v>15</v>
      </c>
      <c r="H3" s="1" t="s">
        <v>17</v>
      </c>
      <c r="L3" t="s">
        <v>17</v>
      </c>
      <c r="M3" t="s">
        <v>16</v>
      </c>
      <c r="N3" t="s">
        <v>19</v>
      </c>
      <c r="O3" t="s">
        <v>79</v>
      </c>
      <c r="S3" t="s">
        <v>16</v>
      </c>
      <c r="T3" t="s">
        <v>19</v>
      </c>
      <c r="U3" t="s">
        <v>79</v>
      </c>
    </row>
    <row r="4" spans="1:21" ht="12.75">
      <c r="A4" s="2">
        <v>14</v>
      </c>
      <c r="B4" s="1" t="s">
        <v>14</v>
      </c>
      <c r="C4" s="3">
        <v>13.1</v>
      </c>
      <c r="D4" s="3">
        <v>10</v>
      </c>
      <c r="E4" s="3">
        <v>14.7</v>
      </c>
      <c r="F4" s="3">
        <v>11.3</v>
      </c>
      <c r="G4" s="3">
        <v>14.1</v>
      </c>
      <c r="H4" s="3">
        <v>15.2</v>
      </c>
      <c r="I4" s="79">
        <v>14</v>
      </c>
      <c r="J4" s="79">
        <v>2</v>
      </c>
      <c r="K4" s="80">
        <f>(D4+F4+H4)/3</f>
        <v>12.166666666666666</v>
      </c>
      <c r="L4" s="10">
        <v>12.2</v>
      </c>
      <c r="M4" s="10">
        <v>13.3</v>
      </c>
      <c r="N4" s="10">
        <v>14.7</v>
      </c>
      <c r="O4" s="10">
        <v>14.1</v>
      </c>
      <c r="R4" s="79">
        <v>2</v>
      </c>
      <c r="S4" s="79">
        <v>0</v>
      </c>
      <c r="T4" s="79">
        <v>0</v>
      </c>
      <c r="U4" s="79">
        <v>0</v>
      </c>
    </row>
    <row r="5" spans="1:21" ht="12.75">
      <c r="A5" s="2">
        <v>16</v>
      </c>
      <c r="B5" s="1" t="s">
        <v>14</v>
      </c>
      <c r="C5" s="3">
        <v>15</v>
      </c>
      <c r="D5" s="3">
        <v>12.7</v>
      </c>
      <c r="E5" s="3">
        <v>14.9</v>
      </c>
      <c r="F5" s="3">
        <v>11.7</v>
      </c>
      <c r="G5" s="3">
        <v>15.3</v>
      </c>
      <c r="H5" s="3">
        <v>14.8</v>
      </c>
      <c r="I5" s="79">
        <v>16</v>
      </c>
      <c r="J5" s="79">
        <v>4</v>
      </c>
      <c r="K5" s="80">
        <f>(D5+F5+H5)/3</f>
        <v>13.066666666666668</v>
      </c>
      <c r="L5" s="81">
        <f>K5-L4</f>
        <v>0.8666666666666689</v>
      </c>
      <c r="M5">
        <f>C5-M4</f>
        <v>1.6999999999999993</v>
      </c>
      <c r="N5">
        <f>E5-N4</f>
        <v>0.20000000000000107</v>
      </c>
      <c r="O5">
        <f>G5-O4</f>
        <v>1.200000000000001</v>
      </c>
      <c r="R5" s="79">
        <v>4</v>
      </c>
      <c r="S5" s="81">
        <f>M5-L5</f>
        <v>0.8333333333333304</v>
      </c>
      <c r="T5" s="81">
        <f>N5-L5</f>
        <v>-0.6666666666666679</v>
      </c>
      <c r="U5" s="81">
        <f>O5-L5</f>
        <v>0.33333333333333215</v>
      </c>
    </row>
    <row r="6" spans="1:21" ht="12.75">
      <c r="A6" s="2">
        <v>18</v>
      </c>
      <c r="B6" s="1" t="s">
        <v>14</v>
      </c>
      <c r="C6" s="3">
        <v>14.6</v>
      </c>
      <c r="D6" s="3">
        <v>11.5</v>
      </c>
      <c r="E6" s="3">
        <v>15</v>
      </c>
      <c r="F6" s="3">
        <v>13.6</v>
      </c>
      <c r="G6" s="3">
        <v>15</v>
      </c>
      <c r="H6" s="3">
        <v>15.1</v>
      </c>
      <c r="I6" s="79">
        <v>18</v>
      </c>
      <c r="J6" s="79">
        <v>6</v>
      </c>
      <c r="K6" s="80">
        <f>(D6+F6+H6)/3</f>
        <v>13.4</v>
      </c>
      <c r="L6" s="81">
        <f>K6-L4</f>
        <v>1.200000000000001</v>
      </c>
      <c r="M6">
        <f>C6-M4</f>
        <v>1.299999999999999</v>
      </c>
      <c r="N6">
        <f>E6-N4</f>
        <v>0.3000000000000007</v>
      </c>
      <c r="O6">
        <f>G6-O4</f>
        <v>0.9000000000000004</v>
      </c>
      <c r="R6" s="79">
        <v>6</v>
      </c>
      <c r="S6" s="81">
        <f>M6-L6</f>
        <v>0.09999999999999787</v>
      </c>
      <c r="T6" s="81">
        <f>N6-L6</f>
        <v>-0.9000000000000004</v>
      </c>
      <c r="U6" s="81">
        <f>O6-L6</f>
        <v>-0.3000000000000007</v>
      </c>
    </row>
    <row r="7" spans="1:21" ht="12.75">
      <c r="A7" s="2">
        <v>20</v>
      </c>
      <c r="B7" s="1" t="s">
        <v>14</v>
      </c>
      <c r="C7" s="3">
        <v>14.9</v>
      </c>
      <c r="D7" s="3">
        <v>13.3</v>
      </c>
      <c r="E7" s="3">
        <v>13.6</v>
      </c>
      <c r="F7" s="3">
        <v>12.9</v>
      </c>
      <c r="G7" s="3">
        <v>14</v>
      </c>
      <c r="H7" s="3">
        <v>12.2</v>
      </c>
      <c r="I7" s="10">
        <v>20</v>
      </c>
      <c r="J7" s="10">
        <v>8</v>
      </c>
      <c r="K7" s="80">
        <f>(D7+F7+H7)/3</f>
        <v>12.800000000000002</v>
      </c>
      <c r="L7" s="81">
        <f>K7-L4</f>
        <v>0.6000000000000032</v>
      </c>
      <c r="M7">
        <f>C7-M4</f>
        <v>1.5999999999999996</v>
      </c>
      <c r="N7">
        <f>E7-N4</f>
        <v>-1.0999999999999996</v>
      </c>
      <c r="O7">
        <f>G7-O4</f>
        <v>-0.09999999999999964</v>
      </c>
      <c r="R7" s="10">
        <v>8</v>
      </c>
      <c r="S7" s="81">
        <f>M7-L7</f>
        <v>0.9999999999999964</v>
      </c>
      <c r="T7" s="81">
        <f>N7-L7</f>
        <v>-1.7000000000000028</v>
      </c>
      <c r="U7" s="81">
        <f>O7-L7</f>
        <v>-0.7000000000000028</v>
      </c>
    </row>
    <row r="8" spans="1:21" ht="12.75">
      <c r="A8" s="2">
        <v>22</v>
      </c>
      <c r="B8" s="1" t="s">
        <v>14</v>
      </c>
      <c r="C8" s="3">
        <v>18</v>
      </c>
      <c r="D8" s="3">
        <v>14.2</v>
      </c>
      <c r="E8" s="3">
        <v>16.7</v>
      </c>
      <c r="F8" s="3">
        <v>14.1</v>
      </c>
      <c r="G8" s="3">
        <v>16.1</v>
      </c>
      <c r="H8" s="3">
        <v>15.8</v>
      </c>
      <c r="I8" s="10">
        <v>22</v>
      </c>
      <c r="J8" s="10">
        <v>10</v>
      </c>
      <c r="K8" s="80">
        <f>(D8+F8+H8)/3</f>
        <v>14.699999999999998</v>
      </c>
      <c r="L8" s="81">
        <f>K8-L4</f>
        <v>2.4999999999999982</v>
      </c>
      <c r="M8">
        <f>C8-M4</f>
        <v>4.699999999999999</v>
      </c>
      <c r="N8">
        <f>F8-N4</f>
        <v>-0.5999999999999996</v>
      </c>
      <c r="O8">
        <f>G8-O4</f>
        <v>2.0000000000000018</v>
      </c>
      <c r="R8" s="10">
        <v>10</v>
      </c>
      <c r="S8" s="81">
        <f>M8-L8</f>
        <v>2.200000000000001</v>
      </c>
      <c r="T8" s="81">
        <f>N8-L8</f>
        <v>-3.099999999999998</v>
      </c>
      <c r="U8" s="81">
        <f>O8-L8</f>
        <v>-0.49999999999999645</v>
      </c>
    </row>
    <row r="9" spans="1:8" ht="12.75">
      <c r="A9" s="2">
        <v>24</v>
      </c>
      <c r="B9" s="1" t="s">
        <v>14</v>
      </c>
      <c r="C9" s="3"/>
      <c r="D9" s="3"/>
      <c r="E9" s="3"/>
      <c r="F9" s="3"/>
      <c r="G9" s="3"/>
      <c r="H9" s="3"/>
    </row>
    <row r="10" spans="1:8" ht="12.75">
      <c r="A10" s="2">
        <v>26</v>
      </c>
      <c r="B10" s="1" t="s">
        <v>14</v>
      </c>
      <c r="C10" s="3"/>
      <c r="D10" s="3"/>
      <c r="E10" s="3"/>
      <c r="F10" s="3"/>
      <c r="G10" s="3"/>
      <c r="H10" s="3"/>
    </row>
    <row r="11" spans="1:21" ht="12.75">
      <c r="A11" s="2"/>
      <c r="B11" s="1"/>
      <c r="C11" s="3"/>
      <c r="D11" s="3"/>
      <c r="E11" s="3"/>
      <c r="F11" s="3"/>
      <c r="G11" s="3"/>
      <c r="H11" s="3"/>
      <c r="L11" t="s">
        <v>17</v>
      </c>
      <c r="M11" t="s">
        <v>16</v>
      </c>
      <c r="N11" t="s">
        <v>19</v>
      </c>
      <c r="O11" t="s">
        <v>79</v>
      </c>
      <c r="S11" t="s">
        <v>16</v>
      </c>
      <c r="T11" t="s">
        <v>19</v>
      </c>
      <c r="U11" t="s">
        <v>79</v>
      </c>
    </row>
    <row r="12" spans="1:21" ht="12.75">
      <c r="A12" s="2">
        <v>14</v>
      </c>
      <c r="B12" s="1" t="s">
        <v>23</v>
      </c>
      <c r="C12" s="3">
        <v>14.2</v>
      </c>
      <c r="D12" s="3">
        <v>12.3</v>
      </c>
      <c r="E12" s="3">
        <v>12.9</v>
      </c>
      <c r="F12" s="3">
        <v>14.5</v>
      </c>
      <c r="G12" s="3">
        <v>14.3</v>
      </c>
      <c r="H12" s="3">
        <v>15.1</v>
      </c>
      <c r="I12" s="79">
        <v>14</v>
      </c>
      <c r="J12" s="79">
        <v>2</v>
      </c>
      <c r="K12" s="80">
        <f aca="true" t="shared" si="0" ref="K12:K18">(D12+F12+H12)/3</f>
        <v>13.966666666666667</v>
      </c>
      <c r="L12" s="10">
        <v>14</v>
      </c>
      <c r="M12" s="10">
        <v>14.2</v>
      </c>
      <c r="N12" s="10">
        <v>12.9</v>
      </c>
      <c r="O12" s="10">
        <v>14.3</v>
      </c>
      <c r="R12" s="79">
        <v>2</v>
      </c>
      <c r="S12" s="10">
        <v>0</v>
      </c>
      <c r="T12" s="82">
        <v>0</v>
      </c>
      <c r="U12">
        <v>0</v>
      </c>
    </row>
    <row r="13" spans="1:21" ht="12.75">
      <c r="A13" s="2">
        <v>16</v>
      </c>
      <c r="B13" s="1" t="s">
        <v>23</v>
      </c>
      <c r="C13" s="3">
        <v>16.7</v>
      </c>
      <c r="D13" s="3">
        <v>13.9</v>
      </c>
      <c r="E13" s="3">
        <v>15</v>
      </c>
      <c r="F13" s="3">
        <v>14.6</v>
      </c>
      <c r="G13" s="3">
        <v>14.6</v>
      </c>
      <c r="H13" s="3">
        <v>13.6</v>
      </c>
      <c r="I13" s="79">
        <v>16</v>
      </c>
      <c r="J13" s="79">
        <v>4</v>
      </c>
      <c r="K13" s="80">
        <f t="shared" si="0"/>
        <v>14.033333333333333</v>
      </c>
      <c r="L13" s="81">
        <f>K13-L12</f>
        <v>0.033333333333333215</v>
      </c>
      <c r="M13">
        <f>C13-M12</f>
        <v>2.5</v>
      </c>
      <c r="N13">
        <f>E13-N12</f>
        <v>2.0999999999999996</v>
      </c>
      <c r="O13">
        <f>G13-O12</f>
        <v>0.29999999999999893</v>
      </c>
      <c r="R13" s="79">
        <v>4</v>
      </c>
      <c r="S13" s="81">
        <f>M14-L14</f>
        <v>3.366666666666669</v>
      </c>
      <c r="T13" s="81">
        <f aca="true" t="shared" si="1" ref="T13:T18">N13-L13</f>
        <v>2.0666666666666664</v>
      </c>
      <c r="U13" s="81">
        <f aca="true" t="shared" si="2" ref="U13:U18">O13-L13</f>
        <v>0.2666666666666657</v>
      </c>
    </row>
    <row r="14" spans="1:21" ht="12.75">
      <c r="A14" s="2">
        <v>18</v>
      </c>
      <c r="B14" s="1" t="s">
        <v>23</v>
      </c>
      <c r="C14" s="3">
        <v>17</v>
      </c>
      <c r="D14" s="3">
        <v>13.3</v>
      </c>
      <c r="E14" s="3">
        <v>16.8</v>
      </c>
      <c r="F14" s="3">
        <v>13.8</v>
      </c>
      <c r="G14" s="3">
        <v>14.5</v>
      </c>
      <c r="H14" s="3">
        <v>13.2</v>
      </c>
      <c r="I14" s="79">
        <v>18</v>
      </c>
      <c r="J14" s="79">
        <v>6</v>
      </c>
      <c r="K14" s="80">
        <f t="shared" si="0"/>
        <v>13.433333333333332</v>
      </c>
      <c r="L14" s="81">
        <f>K14-L12</f>
        <v>-0.5666666666666682</v>
      </c>
      <c r="M14">
        <f>C14-M12</f>
        <v>2.8000000000000007</v>
      </c>
      <c r="N14">
        <f>E14-N12</f>
        <v>3.9000000000000004</v>
      </c>
      <c r="O14">
        <f>G14-O12</f>
        <v>0.1999999999999993</v>
      </c>
      <c r="R14" s="79">
        <v>6</v>
      </c>
      <c r="S14" s="81">
        <f>M15-L15</f>
        <v>1.6333333333333329</v>
      </c>
      <c r="T14" s="81">
        <f t="shared" si="1"/>
        <v>4.466666666666669</v>
      </c>
      <c r="U14" s="81">
        <f t="shared" si="2"/>
        <v>0.7666666666666675</v>
      </c>
    </row>
    <row r="15" spans="1:21" ht="12.75">
      <c r="A15" s="2">
        <v>20</v>
      </c>
      <c r="B15" s="1" t="s">
        <v>23</v>
      </c>
      <c r="C15" s="3">
        <v>16.8</v>
      </c>
      <c r="D15" s="3">
        <v>15.6</v>
      </c>
      <c r="E15" s="3">
        <v>13.7</v>
      </c>
      <c r="F15" s="3">
        <v>14</v>
      </c>
      <c r="G15" s="3">
        <v>17.8</v>
      </c>
      <c r="H15" s="3">
        <v>15.3</v>
      </c>
      <c r="I15" s="10">
        <v>20</v>
      </c>
      <c r="J15" s="10">
        <v>8</v>
      </c>
      <c r="K15" s="80">
        <f t="shared" si="0"/>
        <v>14.966666666666669</v>
      </c>
      <c r="L15" s="81">
        <f>K15-L12</f>
        <v>0.9666666666666686</v>
      </c>
      <c r="M15">
        <f>C15-M12</f>
        <v>2.6000000000000014</v>
      </c>
      <c r="N15">
        <f>E15-N12</f>
        <v>0.7999999999999989</v>
      </c>
      <c r="O15">
        <f>G15-O12</f>
        <v>3.5</v>
      </c>
      <c r="R15" s="10">
        <v>8</v>
      </c>
      <c r="S15" s="81">
        <f>M16-L16</f>
        <v>2.566666666666668</v>
      </c>
      <c r="T15" s="81">
        <f t="shared" si="1"/>
        <v>-0.16666666666666963</v>
      </c>
      <c r="U15" s="81">
        <f t="shared" si="2"/>
        <v>2.5333333333333314</v>
      </c>
    </row>
    <row r="16" spans="1:21" ht="12.75">
      <c r="A16" s="2">
        <v>22</v>
      </c>
      <c r="B16" s="1" t="s">
        <v>23</v>
      </c>
      <c r="C16" s="3">
        <v>17.3</v>
      </c>
      <c r="D16" s="3">
        <v>12.8</v>
      </c>
      <c r="E16" s="3">
        <v>16.9</v>
      </c>
      <c r="F16" s="3">
        <v>16.7</v>
      </c>
      <c r="G16" s="3">
        <v>17.2</v>
      </c>
      <c r="H16" s="3">
        <v>14.1</v>
      </c>
      <c r="I16" s="10">
        <v>22</v>
      </c>
      <c r="J16" s="10">
        <v>10</v>
      </c>
      <c r="K16" s="80">
        <f t="shared" si="0"/>
        <v>14.533333333333333</v>
      </c>
      <c r="L16" s="81">
        <f>K16-L12</f>
        <v>0.5333333333333332</v>
      </c>
      <c r="M16">
        <f>C16-M12</f>
        <v>3.1000000000000014</v>
      </c>
      <c r="N16">
        <f>F16-N12</f>
        <v>3.799999999999999</v>
      </c>
      <c r="O16">
        <f>G16-O12</f>
        <v>2.8999999999999986</v>
      </c>
      <c r="R16" s="10">
        <v>10</v>
      </c>
      <c r="S16" s="81">
        <f>M17-L17</f>
        <v>-1.1333333333333346</v>
      </c>
      <c r="T16" s="81">
        <f t="shared" si="1"/>
        <v>3.2666666666666657</v>
      </c>
      <c r="U16" s="81">
        <f t="shared" si="2"/>
        <v>2.3666666666666654</v>
      </c>
    </row>
    <row r="17" spans="1:21" ht="12.75">
      <c r="A17" s="2">
        <v>24</v>
      </c>
      <c r="B17" s="1" t="s">
        <v>23</v>
      </c>
      <c r="C17" s="3">
        <v>15</v>
      </c>
      <c r="D17" s="3">
        <v>14.1</v>
      </c>
      <c r="E17" s="3">
        <v>17.2</v>
      </c>
      <c r="F17" s="3">
        <v>17.1</v>
      </c>
      <c r="G17" s="3">
        <v>16.9</v>
      </c>
      <c r="H17" s="3">
        <v>16.6</v>
      </c>
      <c r="I17" s="10">
        <v>24</v>
      </c>
      <c r="J17" s="10">
        <v>12</v>
      </c>
      <c r="K17" s="80">
        <f t="shared" si="0"/>
        <v>15.933333333333335</v>
      </c>
      <c r="L17" s="81">
        <f>K17-L12</f>
        <v>1.9333333333333353</v>
      </c>
      <c r="M17">
        <f>C17-M12</f>
        <v>0.8000000000000007</v>
      </c>
      <c r="N17">
        <f>E17-N12</f>
        <v>4.299999999999999</v>
      </c>
      <c r="O17">
        <f>G17-O12</f>
        <v>2.599999999999998</v>
      </c>
      <c r="R17" s="10">
        <v>12</v>
      </c>
      <c r="S17" s="81">
        <f>M18-L18</f>
        <v>-0.43333333333333357</v>
      </c>
      <c r="T17" s="81">
        <f t="shared" si="1"/>
        <v>2.3666666666666636</v>
      </c>
      <c r="U17" s="81">
        <f t="shared" si="2"/>
        <v>0.6666666666666625</v>
      </c>
    </row>
    <row r="18" spans="1:21" ht="12.75">
      <c r="A18" s="2">
        <v>26</v>
      </c>
      <c r="B18" s="1" t="s">
        <v>23</v>
      </c>
      <c r="C18" s="3">
        <v>16.9</v>
      </c>
      <c r="D18" s="3">
        <v>16.7</v>
      </c>
      <c r="E18" s="3">
        <v>18.7</v>
      </c>
      <c r="F18" s="3">
        <v>18.1</v>
      </c>
      <c r="G18" s="3">
        <v>18.8</v>
      </c>
      <c r="H18" s="3">
        <v>16.6</v>
      </c>
      <c r="I18" s="10">
        <v>26</v>
      </c>
      <c r="J18" s="10">
        <v>14</v>
      </c>
      <c r="K18" s="80">
        <f t="shared" si="0"/>
        <v>17.133333333333333</v>
      </c>
      <c r="L18" s="81">
        <f>K18-L12</f>
        <v>3.133333333333333</v>
      </c>
      <c r="M18">
        <f>C18-M12</f>
        <v>2.6999999999999993</v>
      </c>
      <c r="N18">
        <f>E18-N12</f>
        <v>5.799999999999999</v>
      </c>
      <c r="O18">
        <f>G18-O12</f>
        <v>4.5</v>
      </c>
      <c r="R18" s="10">
        <v>14</v>
      </c>
      <c r="S18" s="81">
        <f>M18-L18</f>
        <v>-0.43333333333333357</v>
      </c>
      <c r="T18" s="81">
        <f t="shared" si="1"/>
        <v>2.666666666666666</v>
      </c>
      <c r="U18" s="81">
        <f t="shared" si="2"/>
        <v>1.3666666666666671</v>
      </c>
    </row>
    <row r="19" spans="1:21" ht="12.75">
      <c r="A19" s="2"/>
      <c r="B19" s="1"/>
      <c r="C19" s="3"/>
      <c r="D19" s="3"/>
      <c r="E19" s="3"/>
      <c r="F19" s="3"/>
      <c r="G19" s="3"/>
      <c r="H19" s="3"/>
      <c r="L19" t="s">
        <v>17</v>
      </c>
      <c r="M19" t="s">
        <v>16</v>
      </c>
      <c r="N19" t="s">
        <v>19</v>
      </c>
      <c r="O19" t="s">
        <v>79</v>
      </c>
      <c r="S19" t="s">
        <v>16</v>
      </c>
      <c r="T19" t="s">
        <v>19</v>
      </c>
      <c r="U19" t="s">
        <v>79</v>
      </c>
    </row>
    <row r="20" spans="1:21" ht="12.75">
      <c r="A20" s="2">
        <v>14</v>
      </c>
      <c r="B20" s="1" t="s">
        <v>27</v>
      </c>
      <c r="C20" s="3">
        <v>14.4</v>
      </c>
      <c r="D20" s="3">
        <v>13.7</v>
      </c>
      <c r="E20" s="3">
        <v>14.8</v>
      </c>
      <c r="F20" s="3">
        <v>13.1</v>
      </c>
      <c r="G20" s="3">
        <v>15.3</v>
      </c>
      <c r="H20" s="3">
        <v>15.1</v>
      </c>
      <c r="I20" s="79">
        <v>14</v>
      </c>
      <c r="J20" s="79">
        <v>2</v>
      </c>
      <c r="K20" s="80">
        <f aca="true" t="shared" si="3" ref="K20:K25">(D20+F20+H20)/3</f>
        <v>13.966666666666667</v>
      </c>
      <c r="L20" s="10">
        <v>14</v>
      </c>
      <c r="M20" s="10">
        <v>14.2</v>
      </c>
      <c r="N20" s="10">
        <v>12.9</v>
      </c>
      <c r="O20" s="10">
        <v>14.3</v>
      </c>
      <c r="R20" s="79">
        <v>2</v>
      </c>
      <c r="S20" s="10">
        <v>0</v>
      </c>
      <c r="T20" s="82">
        <v>0</v>
      </c>
      <c r="U20">
        <v>0</v>
      </c>
    </row>
    <row r="21" spans="1:21" ht="12.75">
      <c r="A21" s="2">
        <v>16</v>
      </c>
      <c r="B21" s="1" t="s">
        <v>27</v>
      </c>
      <c r="C21" s="3">
        <v>17.9</v>
      </c>
      <c r="D21" s="3">
        <v>15.8</v>
      </c>
      <c r="E21" s="3">
        <v>13</v>
      </c>
      <c r="F21" s="3">
        <v>16</v>
      </c>
      <c r="G21" s="3">
        <v>16.6</v>
      </c>
      <c r="H21" s="3">
        <v>15.4</v>
      </c>
      <c r="I21" s="79">
        <v>16</v>
      </c>
      <c r="J21" s="79">
        <v>4</v>
      </c>
      <c r="K21" s="80">
        <f t="shared" si="3"/>
        <v>15.733333333333334</v>
      </c>
      <c r="L21" s="81">
        <f>K21-L20</f>
        <v>1.7333333333333343</v>
      </c>
      <c r="M21">
        <f>C21-M20</f>
        <v>3.6999999999999993</v>
      </c>
      <c r="N21">
        <f>E21-N20</f>
        <v>0.09999999999999964</v>
      </c>
      <c r="O21">
        <f>G21-O20</f>
        <v>2.3000000000000007</v>
      </c>
      <c r="R21" s="79">
        <v>4</v>
      </c>
      <c r="S21" s="81">
        <f>M21-L21</f>
        <v>1.966666666666665</v>
      </c>
      <c r="T21" s="81">
        <f>N21-L21</f>
        <v>-1.6333333333333346</v>
      </c>
      <c r="U21" s="81">
        <f>O21-L21</f>
        <v>0.5666666666666664</v>
      </c>
    </row>
    <row r="22" spans="1:21" ht="12.75">
      <c r="A22" s="2">
        <v>18</v>
      </c>
      <c r="B22" s="1" t="s">
        <v>27</v>
      </c>
      <c r="C22" s="3">
        <v>17.1</v>
      </c>
      <c r="D22" s="3">
        <v>17</v>
      </c>
      <c r="E22" s="3">
        <v>15.7</v>
      </c>
      <c r="F22" s="3">
        <v>17</v>
      </c>
      <c r="G22" s="3">
        <v>19</v>
      </c>
      <c r="H22" s="3">
        <v>17.7</v>
      </c>
      <c r="I22" s="79">
        <v>18</v>
      </c>
      <c r="J22" s="79">
        <v>6</v>
      </c>
      <c r="K22" s="80">
        <f t="shared" si="3"/>
        <v>17.233333333333334</v>
      </c>
      <c r="L22" s="81">
        <f>K22-L20</f>
        <v>3.2333333333333343</v>
      </c>
      <c r="M22">
        <f>C22-M20</f>
        <v>2.900000000000002</v>
      </c>
      <c r="N22">
        <f>E22-N20</f>
        <v>2.799999999999999</v>
      </c>
      <c r="O22">
        <f>G22-O20</f>
        <v>4.699999999999999</v>
      </c>
      <c r="R22" s="79">
        <v>6</v>
      </c>
      <c r="S22" s="81">
        <f>M22-L22</f>
        <v>-0.33333333333333215</v>
      </c>
      <c r="T22" s="81">
        <f>N22-L22</f>
        <v>-0.43333333333333535</v>
      </c>
      <c r="U22" s="81">
        <f>O22-L22</f>
        <v>1.466666666666665</v>
      </c>
    </row>
    <row r="23" spans="1:21" ht="12.75">
      <c r="A23" s="2">
        <v>20</v>
      </c>
      <c r="B23" s="1" t="s">
        <v>27</v>
      </c>
      <c r="C23" s="3">
        <v>18.3</v>
      </c>
      <c r="D23" s="3">
        <v>18</v>
      </c>
      <c r="E23" s="3">
        <v>16.9</v>
      </c>
      <c r="F23" s="3">
        <v>16.4</v>
      </c>
      <c r="G23" s="3">
        <v>17.2</v>
      </c>
      <c r="H23" s="3">
        <v>17.2</v>
      </c>
      <c r="I23" s="10">
        <v>20</v>
      </c>
      <c r="J23" s="10">
        <v>8</v>
      </c>
      <c r="K23" s="80">
        <f t="shared" si="3"/>
        <v>17.2</v>
      </c>
      <c r="L23" s="81">
        <f>K23-L20</f>
        <v>3.1999999999999993</v>
      </c>
      <c r="M23">
        <f>C23-M20</f>
        <v>4.100000000000001</v>
      </c>
      <c r="N23">
        <f>E23-N20</f>
        <v>3.9999999999999982</v>
      </c>
      <c r="O23">
        <f>G23-O20</f>
        <v>2.8999999999999986</v>
      </c>
      <c r="R23" s="10">
        <v>8</v>
      </c>
      <c r="S23" s="81">
        <f>M23-L23</f>
        <v>0.9000000000000021</v>
      </c>
      <c r="T23" s="81">
        <f>N23-L23</f>
        <v>0.7999999999999989</v>
      </c>
      <c r="U23" s="81">
        <f>O23-L23</f>
        <v>-0.3000000000000007</v>
      </c>
    </row>
    <row r="24" spans="1:21" ht="12.75">
      <c r="A24" s="2">
        <v>22</v>
      </c>
      <c r="B24" s="1" t="s">
        <v>27</v>
      </c>
      <c r="C24" s="3">
        <v>16.7</v>
      </c>
      <c r="D24" s="3">
        <v>15.7</v>
      </c>
      <c r="E24" s="3">
        <v>16.8</v>
      </c>
      <c r="F24" s="3">
        <v>15.6</v>
      </c>
      <c r="G24" s="3">
        <v>16.7</v>
      </c>
      <c r="H24" s="3">
        <v>15.7</v>
      </c>
      <c r="I24" s="10">
        <v>22</v>
      </c>
      <c r="J24" s="10">
        <v>10</v>
      </c>
      <c r="K24" s="80">
        <f t="shared" si="3"/>
        <v>15.666666666666666</v>
      </c>
      <c r="L24" s="81">
        <f>K24-L20</f>
        <v>1.666666666666666</v>
      </c>
      <c r="M24">
        <f>C24-M20</f>
        <v>2.5</v>
      </c>
      <c r="N24">
        <f>F24-N20</f>
        <v>2.6999999999999993</v>
      </c>
      <c r="O24">
        <f>G24-O20</f>
        <v>2.3999999999999986</v>
      </c>
      <c r="R24" s="10">
        <v>10</v>
      </c>
      <c r="S24" s="81">
        <f>M24-L24</f>
        <v>0.8333333333333339</v>
      </c>
      <c r="T24" s="81">
        <f>N24-L24</f>
        <v>1.0333333333333332</v>
      </c>
      <c r="U24" s="81">
        <f>O24-L24</f>
        <v>0.7333333333333325</v>
      </c>
    </row>
    <row r="25" spans="1:21" ht="12.75">
      <c r="A25" s="2">
        <v>24</v>
      </c>
      <c r="B25" s="1" t="s">
        <v>27</v>
      </c>
      <c r="C25" s="3">
        <v>19.3</v>
      </c>
      <c r="D25" s="3">
        <v>18.4</v>
      </c>
      <c r="E25" s="3">
        <v>15.2</v>
      </c>
      <c r="F25" s="3">
        <v>15.4</v>
      </c>
      <c r="G25" s="3">
        <v>20</v>
      </c>
      <c r="H25" s="3">
        <v>18.3</v>
      </c>
      <c r="I25" s="10">
        <v>24</v>
      </c>
      <c r="J25" s="10">
        <v>12</v>
      </c>
      <c r="K25" s="80">
        <f t="shared" si="3"/>
        <v>17.366666666666664</v>
      </c>
      <c r="L25" s="81">
        <f>K25-L20</f>
        <v>3.3666666666666636</v>
      </c>
      <c r="M25">
        <f>C25-M20</f>
        <v>5.100000000000001</v>
      </c>
      <c r="N25">
        <f>E25-N20</f>
        <v>2.299999999999999</v>
      </c>
      <c r="O25">
        <f>G25-O20</f>
        <v>5.699999999999999</v>
      </c>
      <c r="R25" s="10">
        <v>12</v>
      </c>
      <c r="S25" s="81">
        <f>M25-L25</f>
        <v>1.7333333333333378</v>
      </c>
      <c r="T25" s="81">
        <f>N25-L25</f>
        <v>-1.0666666666666647</v>
      </c>
      <c r="U25" s="81">
        <f>O25-L25</f>
        <v>2.3333333333333357</v>
      </c>
    </row>
    <row r="26" spans="1:21" ht="12.75">
      <c r="A26" s="2">
        <v>26</v>
      </c>
      <c r="B26" s="1" t="s">
        <v>27</v>
      </c>
      <c r="C26" s="3"/>
      <c r="D26" s="3"/>
      <c r="E26" s="3"/>
      <c r="F26" s="3"/>
      <c r="G26" s="3"/>
      <c r="H26" s="3"/>
      <c r="I26" s="10"/>
      <c r="J26" s="10"/>
      <c r="K26" s="80"/>
      <c r="L26" s="81"/>
      <c r="R26" s="10"/>
      <c r="S26" s="81"/>
      <c r="T26" s="81"/>
      <c r="U26" s="81"/>
    </row>
    <row r="27" spans="1:21" ht="12.75">
      <c r="A27" s="2"/>
      <c r="B27" s="1"/>
      <c r="C27" s="3"/>
      <c r="D27" s="3"/>
      <c r="E27" s="3"/>
      <c r="F27" s="3"/>
      <c r="G27" s="3"/>
      <c r="H27" s="3"/>
      <c r="L27" t="s">
        <v>17</v>
      </c>
      <c r="M27" t="s">
        <v>16</v>
      </c>
      <c r="N27" t="s">
        <v>19</v>
      </c>
      <c r="O27" t="s">
        <v>79</v>
      </c>
      <c r="S27" t="s">
        <v>16</v>
      </c>
      <c r="T27" t="s">
        <v>19</v>
      </c>
      <c r="U27" t="s">
        <v>79</v>
      </c>
    </row>
    <row r="28" spans="1:21" ht="12.75">
      <c r="A28" s="2">
        <v>14</v>
      </c>
      <c r="B28" s="1" t="s">
        <v>31</v>
      </c>
      <c r="C28" s="3">
        <v>14.1</v>
      </c>
      <c r="D28" s="3">
        <v>12.1</v>
      </c>
      <c r="E28" s="3">
        <v>10.3</v>
      </c>
      <c r="F28" s="3">
        <v>9.7</v>
      </c>
      <c r="G28" s="3">
        <v>15.8</v>
      </c>
      <c r="H28" s="3">
        <v>16.5</v>
      </c>
      <c r="I28" s="79">
        <v>14</v>
      </c>
      <c r="J28" s="79">
        <v>2</v>
      </c>
      <c r="K28" s="80">
        <f>(D28+F28+H28)/3</f>
        <v>12.766666666666666</v>
      </c>
      <c r="L28" s="10">
        <v>12.8</v>
      </c>
      <c r="M28" s="10">
        <v>14.1</v>
      </c>
      <c r="N28" s="10">
        <v>10.3</v>
      </c>
      <c r="O28" s="10">
        <v>15.8</v>
      </c>
      <c r="R28" s="79">
        <v>2</v>
      </c>
      <c r="S28">
        <v>0</v>
      </c>
      <c r="T28">
        <v>0</v>
      </c>
      <c r="U28">
        <v>0</v>
      </c>
    </row>
    <row r="29" spans="1:21" ht="12.75">
      <c r="A29" s="2">
        <v>16</v>
      </c>
      <c r="B29" s="1" t="s">
        <v>31</v>
      </c>
      <c r="C29" s="3">
        <v>14.4</v>
      </c>
      <c r="D29" s="3">
        <v>12.1</v>
      </c>
      <c r="E29" s="3">
        <v>12.6</v>
      </c>
      <c r="F29" s="3">
        <v>11.5</v>
      </c>
      <c r="G29" s="3">
        <v>16.4</v>
      </c>
      <c r="H29" s="3">
        <v>17.4</v>
      </c>
      <c r="I29" s="79">
        <v>16</v>
      </c>
      <c r="J29" s="79">
        <v>4</v>
      </c>
      <c r="K29" s="80">
        <f>(D29+F29+H29)/3</f>
        <v>13.666666666666666</v>
      </c>
      <c r="L29" s="81">
        <f>K29-L28</f>
        <v>0.8666666666666654</v>
      </c>
      <c r="M29">
        <f>C29-M28</f>
        <v>0.3000000000000007</v>
      </c>
      <c r="N29">
        <f>E29-N28</f>
        <v>2.299999999999999</v>
      </c>
      <c r="O29">
        <f>G29-O28</f>
        <v>0.5999999999999979</v>
      </c>
      <c r="R29" s="79">
        <v>4</v>
      </c>
      <c r="S29" s="81">
        <f>M29-L29</f>
        <v>-0.5666666666666647</v>
      </c>
      <c r="T29" s="81">
        <f>N29-L29</f>
        <v>1.4333333333333336</v>
      </c>
      <c r="U29" s="81">
        <f>O29-L29</f>
        <v>-0.2666666666666675</v>
      </c>
    </row>
    <row r="30" spans="1:21" ht="12.75">
      <c r="A30" s="2">
        <v>18</v>
      </c>
      <c r="B30" s="1" t="s">
        <v>31</v>
      </c>
      <c r="C30" s="3">
        <v>14.1</v>
      </c>
      <c r="D30" s="3">
        <v>11.5</v>
      </c>
      <c r="E30" s="3">
        <v>12.7</v>
      </c>
      <c r="F30" s="3">
        <v>9.9</v>
      </c>
      <c r="G30" s="3">
        <v>18.1</v>
      </c>
      <c r="H30" s="3">
        <v>16</v>
      </c>
      <c r="I30" s="79">
        <v>18</v>
      </c>
      <c r="J30" s="79">
        <v>6</v>
      </c>
      <c r="K30" s="80">
        <f>(D30+F30+H30)/3</f>
        <v>12.466666666666667</v>
      </c>
      <c r="L30" s="81">
        <f>K30-L28</f>
        <v>-0.3333333333333339</v>
      </c>
      <c r="M30">
        <f>C30-M28</f>
        <v>0</v>
      </c>
      <c r="N30">
        <f>E30-N28</f>
        <v>2.3999999999999986</v>
      </c>
      <c r="O30">
        <f>G30-O28</f>
        <v>2.3000000000000007</v>
      </c>
      <c r="R30" s="79">
        <v>6</v>
      </c>
      <c r="S30" s="81">
        <f>M30-L30</f>
        <v>0.3333333333333339</v>
      </c>
      <c r="T30" s="81">
        <f>N30-L30</f>
        <v>2.7333333333333325</v>
      </c>
      <c r="U30" s="81">
        <f>O30-L30</f>
        <v>2.6333333333333346</v>
      </c>
    </row>
    <row r="31" spans="1:21" ht="12.75">
      <c r="A31" s="2">
        <v>20</v>
      </c>
      <c r="B31" s="1" t="s">
        <v>31</v>
      </c>
      <c r="C31" s="3">
        <v>13.7</v>
      </c>
      <c r="D31" s="3">
        <v>11.3</v>
      </c>
      <c r="E31" s="3">
        <v>12.4</v>
      </c>
      <c r="F31" s="3">
        <v>10.5</v>
      </c>
      <c r="G31" s="3">
        <v>19.3</v>
      </c>
      <c r="H31" s="3">
        <v>17.5</v>
      </c>
      <c r="I31" s="10">
        <v>20</v>
      </c>
      <c r="J31" s="10">
        <v>8</v>
      </c>
      <c r="K31" s="80">
        <f>(D31+F31+H31)/3</f>
        <v>13.1</v>
      </c>
      <c r="L31" s="81">
        <f>K31-L28</f>
        <v>0.29999999999999893</v>
      </c>
      <c r="M31">
        <f>C31-M28</f>
        <v>-0.40000000000000036</v>
      </c>
      <c r="N31">
        <f>E31-N28</f>
        <v>2.0999999999999996</v>
      </c>
      <c r="O31">
        <f>G31-O28</f>
        <v>3.5</v>
      </c>
      <c r="R31" s="10">
        <v>8</v>
      </c>
      <c r="S31" s="81">
        <f>M31-L31</f>
        <v>-0.6999999999999993</v>
      </c>
      <c r="T31" s="81">
        <f>N31-L31</f>
        <v>1.8000000000000007</v>
      </c>
      <c r="U31" s="81">
        <f>O31-L31</f>
        <v>3.200000000000001</v>
      </c>
    </row>
    <row r="32" spans="1:12" ht="12.75">
      <c r="A32" s="2">
        <v>22</v>
      </c>
      <c r="B32" s="1" t="s">
        <v>31</v>
      </c>
      <c r="C32" s="2"/>
      <c r="D32" s="2"/>
      <c r="E32" s="2"/>
      <c r="F32" s="2"/>
      <c r="G32" s="2"/>
      <c r="H32" s="2"/>
      <c r="L32" s="81"/>
    </row>
    <row r="33" spans="1:12" ht="12.75">
      <c r="A33" s="2">
        <v>24</v>
      </c>
      <c r="B33" s="1" t="s">
        <v>31</v>
      </c>
      <c r="C33" s="2"/>
      <c r="D33" s="2"/>
      <c r="E33" s="2"/>
      <c r="F33" s="2"/>
      <c r="G33" s="2"/>
      <c r="H33" s="2"/>
      <c r="L33" s="81"/>
    </row>
    <row r="34" spans="1:8" ht="12.75">
      <c r="A34" s="3">
        <v>26</v>
      </c>
      <c r="B34" s="1" t="s">
        <v>31</v>
      </c>
      <c r="C34" s="1"/>
      <c r="D34" s="1"/>
      <c r="E34" s="1"/>
      <c r="F34" s="1"/>
      <c r="G34" s="1"/>
      <c r="H34" s="1"/>
    </row>
    <row r="39" spans="3:8" ht="12.75">
      <c r="C39" t="s">
        <v>35</v>
      </c>
      <c r="D39" t="s">
        <v>36</v>
      </c>
      <c r="E39" t="s">
        <v>37</v>
      </c>
      <c r="F39" t="s">
        <v>38</v>
      </c>
      <c r="G39" t="s">
        <v>39</v>
      </c>
      <c r="H39" t="s">
        <v>40</v>
      </c>
    </row>
    <row r="40" spans="1:7" ht="12.75">
      <c r="A40" t="s">
        <v>14</v>
      </c>
      <c r="B40" t="s">
        <v>60</v>
      </c>
      <c r="C40">
        <f>C4</f>
        <v>13.1</v>
      </c>
      <c r="D40">
        <v>15</v>
      </c>
      <c r="E40">
        <v>14.6</v>
      </c>
      <c r="F40">
        <v>14.9</v>
      </c>
      <c r="G40">
        <v>18</v>
      </c>
    </row>
    <row r="41" spans="1:7" ht="12.75">
      <c r="A41" t="s">
        <v>16</v>
      </c>
      <c r="B41" t="s">
        <v>61</v>
      </c>
      <c r="C41">
        <v>10</v>
      </c>
      <c r="D41">
        <v>12.7</v>
      </c>
      <c r="E41">
        <v>11.5</v>
      </c>
      <c r="F41">
        <v>13.3</v>
      </c>
      <c r="G41">
        <v>14.2</v>
      </c>
    </row>
    <row r="43" spans="3:8" ht="12.75">
      <c r="C43" t="s">
        <v>35</v>
      </c>
      <c r="D43" t="s">
        <v>36</v>
      </c>
      <c r="E43" t="s">
        <v>37</v>
      </c>
      <c r="F43" t="s">
        <v>38</v>
      </c>
      <c r="G43" t="s">
        <v>39</v>
      </c>
      <c r="H43" t="s">
        <v>40</v>
      </c>
    </row>
    <row r="44" spans="1:7" ht="12.75">
      <c r="A44" t="s">
        <v>19</v>
      </c>
      <c r="B44" t="s">
        <v>60</v>
      </c>
      <c r="C44">
        <v>14.7</v>
      </c>
      <c r="D44">
        <v>14.9</v>
      </c>
      <c r="E44">
        <v>15</v>
      </c>
      <c r="F44">
        <v>13.6</v>
      </c>
      <c r="G44" s="4">
        <v>16.7</v>
      </c>
    </row>
    <row r="45" spans="2:7" ht="12.75">
      <c r="B45" t="s">
        <v>61</v>
      </c>
      <c r="C45">
        <v>11.3</v>
      </c>
      <c r="D45">
        <v>11.7</v>
      </c>
      <c r="E45">
        <v>13.6</v>
      </c>
      <c r="F45">
        <v>12.9</v>
      </c>
      <c r="G45" s="4">
        <v>14.1</v>
      </c>
    </row>
    <row r="47" spans="3:8" ht="12.75">
      <c r="C47" t="s">
        <v>35</v>
      </c>
      <c r="D47" t="s">
        <v>36</v>
      </c>
      <c r="E47" t="s">
        <v>37</v>
      </c>
      <c r="F47" t="s">
        <v>38</v>
      </c>
      <c r="G47" t="s">
        <v>39</v>
      </c>
      <c r="H47" t="s">
        <v>40</v>
      </c>
    </row>
    <row r="48" spans="2:7" ht="12.75">
      <c r="B48" t="s">
        <v>60</v>
      </c>
      <c r="C48">
        <v>14.1</v>
      </c>
      <c r="D48">
        <v>15.3</v>
      </c>
      <c r="E48">
        <v>15</v>
      </c>
      <c r="F48">
        <v>14</v>
      </c>
      <c r="G48">
        <v>16.1</v>
      </c>
    </row>
    <row r="49" spans="1:7" ht="12.75">
      <c r="A49" t="s">
        <v>62</v>
      </c>
      <c r="B49" t="s">
        <v>61</v>
      </c>
      <c r="C49">
        <v>15.2</v>
      </c>
      <c r="D49">
        <v>14.8</v>
      </c>
      <c r="E49">
        <v>15.1</v>
      </c>
      <c r="F49">
        <v>12.2</v>
      </c>
      <c r="G49">
        <v>15.8</v>
      </c>
    </row>
    <row r="52" spans="3:9" ht="12.75">
      <c r="C52" t="s">
        <v>35</v>
      </c>
      <c r="D52" t="s">
        <v>36</v>
      </c>
      <c r="E52" t="s">
        <v>37</v>
      </c>
      <c r="F52" t="s">
        <v>38</v>
      </c>
      <c r="G52" t="s">
        <v>39</v>
      </c>
      <c r="H52" t="s">
        <v>40</v>
      </c>
      <c r="I52" t="s">
        <v>49</v>
      </c>
    </row>
    <row r="53" spans="1:9" ht="12.75">
      <c r="A53" t="s">
        <v>23</v>
      </c>
      <c r="B53" t="s">
        <v>60</v>
      </c>
      <c r="C53" s="4">
        <v>15.2</v>
      </c>
      <c r="D53" s="4">
        <v>16.7</v>
      </c>
      <c r="E53" s="4">
        <v>17</v>
      </c>
      <c r="F53" s="4">
        <v>16.8</v>
      </c>
      <c r="G53">
        <v>17.3</v>
      </c>
      <c r="H53">
        <v>15</v>
      </c>
      <c r="I53">
        <v>16.9</v>
      </c>
    </row>
    <row r="54" spans="1:9" ht="12.75">
      <c r="A54" t="s">
        <v>16</v>
      </c>
      <c r="B54" t="s">
        <v>61</v>
      </c>
      <c r="C54" s="4">
        <v>12.3</v>
      </c>
      <c r="D54" s="4">
        <v>13.9</v>
      </c>
      <c r="E54" s="4">
        <v>13.3</v>
      </c>
      <c r="F54" s="4">
        <v>15.6</v>
      </c>
      <c r="G54">
        <v>12.8</v>
      </c>
      <c r="H54">
        <v>14.1</v>
      </c>
      <c r="I54">
        <v>16.7</v>
      </c>
    </row>
    <row r="57" spans="3:9" ht="12.75">
      <c r="C57" t="s">
        <v>35</v>
      </c>
      <c r="D57" t="s">
        <v>36</v>
      </c>
      <c r="E57" t="s">
        <v>37</v>
      </c>
      <c r="F57" t="s">
        <v>38</v>
      </c>
      <c r="G57" t="s">
        <v>39</v>
      </c>
      <c r="H57" t="s">
        <v>40</v>
      </c>
      <c r="I57" t="s">
        <v>49</v>
      </c>
    </row>
    <row r="58" spans="1:9" ht="12.75">
      <c r="A58" t="s">
        <v>19</v>
      </c>
      <c r="B58" t="s">
        <v>60</v>
      </c>
      <c r="C58">
        <v>12.9</v>
      </c>
      <c r="D58">
        <v>15</v>
      </c>
      <c r="E58">
        <v>17.1</v>
      </c>
      <c r="F58">
        <v>13.7</v>
      </c>
      <c r="G58">
        <v>16.9</v>
      </c>
      <c r="H58">
        <v>17.2</v>
      </c>
      <c r="I58">
        <v>18.7</v>
      </c>
    </row>
    <row r="59" spans="2:9" ht="12.75">
      <c r="B59" t="s">
        <v>61</v>
      </c>
      <c r="C59">
        <v>14.5</v>
      </c>
      <c r="D59">
        <v>14.6</v>
      </c>
      <c r="E59">
        <v>13.8</v>
      </c>
      <c r="F59">
        <v>14</v>
      </c>
      <c r="G59">
        <v>16.7</v>
      </c>
      <c r="H59">
        <v>17.1</v>
      </c>
      <c r="I59">
        <v>18.1</v>
      </c>
    </row>
    <row r="62" spans="3:9" ht="12.75">
      <c r="C62" t="s">
        <v>35</v>
      </c>
      <c r="D62" t="s">
        <v>36</v>
      </c>
      <c r="E62" t="s">
        <v>37</v>
      </c>
      <c r="F62" t="s">
        <v>38</v>
      </c>
      <c r="G62" t="s">
        <v>39</v>
      </c>
      <c r="H62" t="s">
        <v>40</v>
      </c>
      <c r="I62" t="s">
        <v>49</v>
      </c>
    </row>
    <row r="63" spans="1:9" ht="12.75">
      <c r="A63" t="s">
        <v>62</v>
      </c>
      <c r="B63" t="s">
        <v>60</v>
      </c>
      <c r="C63">
        <v>14.3</v>
      </c>
      <c r="D63">
        <v>14.6</v>
      </c>
      <c r="E63">
        <v>14.5</v>
      </c>
      <c r="F63" s="4">
        <v>17.8</v>
      </c>
      <c r="G63">
        <v>17.2</v>
      </c>
      <c r="H63">
        <v>16.9</v>
      </c>
      <c r="I63">
        <v>18.8</v>
      </c>
    </row>
    <row r="64" spans="2:9" ht="12.75">
      <c r="B64" t="s">
        <v>61</v>
      </c>
      <c r="C64">
        <v>15.1</v>
      </c>
      <c r="D64">
        <v>13.6</v>
      </c>
      <c r="E64">
        <v>13.2</v>
      </c>
      <c r="F64" s="4">
        <v>15.3</v>
      </c>
      <c r="G64">
        <v>14.1</v>
      </c>
      <c r="H64">
        <v>16.6</v>
      </c>
      <c r="I64">
        <v>16.6</v>
      </c>
    </row>
    <row r="67" spans="1:8" ht="12.75">
      <c r="A67" t="s">
        <v>27</v>
      </c>
      <c r="C67" t="s">
        <v>35</v>
      </c>
      <c r="D67" t="s">
        <v>36</v>
      </c>
      <c r="E67" t="s">
        <v>37</v>
      </c>
      <c r="F67" t="s">
        <v>38</v>
      </c>
      <c r="G67" t="s">
        <v>39</v>
      </c>
      <c r="H67" t="s">
        <v>40</v>
      </c>
    </row>
    <row r="68" spans="2:8" ht="12.75">
      <c r="B68" t="s">
        <v>41</v>
      </c>
      <c r="C68">
        <v>14.4</v>
      </c>
      <c r="D68">
        <v>17.9</v>
      </c>
      <c r="E68">
        <v>17.1</v>
      </c>
      <c r="F68">
        <v>18.3</v>
      </c>
      <c r="G68">
        <v>16.7</v>
      </c>
      <c r="H68">
        <v>19.3</v>
      </c>
    </row>
    <row r="69" spans="1:8" ht="12.75">
      <c r="A69" t="s">
        <v>16</v>
      </c>
      <c r="B69" t="s">
        <v>42</v>
      </c>
      <c r="C69">
        <v>13.7</v>
      </c>
      <c r="D69">
        <v>15.8</v>
      </c>
      <c r="E69">
        <v>17</v>
      </c>
      <c r="F69">
        <v>18</v>
      </c>
      <c r="G69">
        <v>15.7</v>
      </c>
      <c r="H69">
        <v>18.4</v>
      </c>
    </row>
    <row r="73" spans="3:8" ht="12.75">
      <c r="C73" t="s">
        <v>35</v>
      </c>
      <c r="D73" t="s">
        <v>36</v>
      </c>
      <c r="E73" t="s">
        <v>37</v>
      </c>
      <c r="F73" t="s">
        <v>38</v>
      </c>
      <c r="G73" t="s">
        <v>39</v>
      </c>
      <c r="H73" t="s">
        <v>40</v>
      </c>
    </row>
    <row r="74" spans="1:8" ht="12.75">
      <c r="A74" t="s">
        <v>19</v>
      </c>
      <c r="B74" t="s">
        <v>19</v>
      </c>
      <c r="C74" s="4">
        <v>14.8</v>
      </c>
      <c r="D74" s="4">
        <v>13</v>
      </c>
      <c r="E74" s="4">
        <v>15.7</v>
      </c>
      <c r="F74" s="4">
        <v>16.9</v>
      </c>
      <c r="G74" s="4">
        <v>16.9</v>
      </c>
      <c r="H74" s="4">
        <v>15.2</v>
      </c>
    </row>
    <row r="75" spans="2:8" ht="12.75">
      <c r="B75" t="s">
        <v>42</v>
      </c>
      <c r="C75" s="4">
        <v>13.1</v>
      </c>
      <c r="D75" s="4">
        <v>16</v>
      </c>
      <c r="E75" s="4">
        <v>17</v>
      </c>
      <c r="F75" s="4">
        <v>16.4</v>
      </c>
      <c r="G75" s="4">
        <v>15.6</v>
      </c>
      <c r="H75" s="4">
        <v>15.4</v>
      </c>
    </row>
    <row r="78" spans="3:8" ht="12.75">
      <c r="C78" t="s">
        <v>35</v>
      </c>
      <c r="D78" t="s">
        <v>36</v>
      </c>
      <c r="E78" t="s">
        <v>37</v>
      </c>
      <c r="F78" t="s">
        <v>38</v>
      </c>
      <c r="G78" t="s">
        <v>39</v>
      </c>
      <c r="H78" t="s">
        <v>40</v>
      </c>
    </row>
    <row r="79" spans="1:8" ht="12.75">
      <c r="A79" t="s">
        <v>62</v>
      </c>
      <c r="B79" t="s">
        <v>21</v>
      </c>
      <c r="C79">
        <v>15.3</v>
      </c>
      <c r="D79">
        <v>16.6</v>
      </c>
      <c r="E79">
        <v>19</v>
      </c>
      <c r="F79">
        <v>17.2</v>
      </c>
      <c r="G79">
        <v>16.7</v>
      </c>
      <c r="H79">
        <v>20</v>
      </c>
    </row>
    <row r="80" spans="2:8" ht="12.75">
      <c r="B80" t="s">
        <v>42</v>
      </c>
      <c r="C80">
        <v>15.1</v>
      </c>
      <c r="D80">
        <v>15.4</v>
      </c>
      <c r="E80">
        <v>17.7</v>
      </c>
      <c r="F80">
        <v>17.2</v>
      </c>
      <c r="G80">
        <v>15.7</v>
      </c>
      <c r="H80">
        <v>18.3</v>
      </c>
    </row>
    <row r="83" spans="1:8" ht="12.75">
      <c r="A83" t="s">
        <v>31</v>
      </c>
      <c r="C83" t="s">
        <v>35</v>
      </c>
      <c r="D83" t="s">
        <v>36</v>
      </c>
      <c r="E83" t="s">
        <v>37</v>
      </c>
      <c r="F83" t="s">
        <v>38</v>
      </c>
      <c r="G83" t="s">
        <v>39</v>
      </c>
      <c r="H83" t="s">
        <v>40</v>
      </c>
    </row>
    <row r="84" spans="2:6" ht="12.75">
      <c r="B84" t="s">
        <v>41</v>
      </c>
      <c r="C84">
        <v>14.1</v>
      </c>
      <c r="D84">
        <v>14.4</v>
      </c>
      <c r="E84">
        <v>14.1</v>
      </c>
      <c r="F84">
        <v>13.7</v>
      </c>
    </row>
    <row r="85" spans="1:6" ht="12.75">
      <c r="A85" t="s">
        <v>16</v>
      </c>
      <c r="B85" t="s">
        <v>42</v>
      </c>
      <c r="C85">
        <v>12.1</v>
      </c>
      <c r="D85">
        <v>12.1</v>
      </c>
      <c r="E85">
        <v>11.5</v>
      </c>
      <c r="F85">
        <v>11.3</v>
      </c>
    </row>
    <row r="88" spans="3:8" ht="12.75">
      <c r="C88" t="s">
        <v>35</v>
      </c>
      <c r="D88" t="s">
        <v>36</v>
      </c>
      <c r="E88" t="s">
        <v>37</v>
      </c>
      <c r="F88" t="s">
        <v>38</v>
      </c>
      <c r="G88" t="s">
        <v>39</v>
      </c>
      <c r="H88" t="s">
        <v>40</v>
      </c>
    </row>
    <row r="89" spans="1:6" ht="12.75">
      <c r="A89" t="s">
        <v>19</v>
      </c>
      <c r="B89" t="s">
        <v>19</v>
      </c>
      <c r="C89">
        <v>10.3</v>
      </c>
      <c r="D89">
        <v>12.6</v>
      </c>
      <c r="E89">
        <v>12.7</v>
      </c>
      <c r="F89">
        <v>12.4</v>
      </c>
    </row>
    <row r="90" spans="2:6" ht="12.75">
      <c r="B90" t="s">
        <v>42</v>
      </c>
      <c r="C90">
        <v>9.7</v>
      </c>
      <c r="D90">
        <v>11.5</v>
      </c>
      <c r="E90">
        <v>9.9</v>
      </c>
      <c r="F90">
        <v>10.5</v>
      </c>
    </row>
    <row r="93" spans="3:8" ht="12.75">
      <c r="C93" t="s">
        <v>35</v>
      </c>
      <c r="D93" t="s">
        <v>36</v>
      </c>
      <c r="E93" t="s">
        <v>37</v>
      </c>
      <c r="F93" t="s">
        <v>38</v>
      </c>
      <c r="G93" t="s">
        <v>39</v>
      </c>
      <c r="H93" t="s">
        <v>40</v>
      </c>
    </row>
    <row r="94" spans="2:6" ht="12.75">
      <c r="B94" t="s">
        <v>21</v>
      </c>
      <c r="C94">
        <v>15.8</v>
      </c>
      <c r="D94" s="4">
        <v>16.4</v>
      </c>
      <c r="E94">
        <v>18.1</v>
      </c>
      <c r="F94">
        <v>19.3</v>
      </c>
    </row>
    <row r="95" spans="1:6" ht="12.75">
      <c r="A95" t="s">
        <v>62</v>
      </c>
      <c r="B95" t="s">
        <v>42</v>
      </c>
      <c r="C95">
        <v>16.5</v>
      </c>
      <c r="D95" s="4">
        <v>17.4</v>
      </c>
      <c r="E95">
        <v>16</v>
      </c>
      <c r="F95">
        <v>17.5</v>
      </c>
    </row>
    <row r="103" spans="2:5" ht="12.75">
      <c r="B103" s="1"/>
      <c r="C103" s="1"/>
      <c r="D103" s="200" t="s">
        <v>78</v>
      </c>
      <c r="E103" s="200"/>
    </row>
    <row r="104" spans="2:5" ht="12.75">
      <c r="B104" s="1" t="s">
        <v>1</v>
      </c>
      <c r="C104" s="1" t="s">
        <v>56</v>
      </c>
      <c r="D104" s="1" t="s">
        <v>15</v>
      </c>
      <c r="E104" s="1" t="s">
        <v>76</v>
      </c>
    </row>
    <row r="105" spans="2:5" ht="12.75">
      <c r="B105" s="1" t="s">
        <v>27</v>
      </c>
      <c r="C105" s="1" t="s">
        <v>16</v>
      </c>
      <c r="D105" s="1">
        <v>0.5423</v>
      </c>
      <c r="E105" s="1">
        <v>0.6515</v>
      </c>
    </row>
    <row r="106" spans="2:5" ht="12.75">
      <c r="B106" s="1" t="s">
        <v>27</v>
      </c>
      <c r="C106" s="1" t="s">
        <v>19</v>
      </c>
      <c r="D106" s="1">
        <v>0.4126</v>
      </c>
      <c r="E106" s="1">
        <v>0.8265</v>
      </c>
    </row>
    <row r="107" spans="2:5" ht="12.75">
      <c r="B107" s="1" t="s">
        <v>27</v>
      </c>
      <c r="C107" s="1" t="s">
        <v>77</v>
      </c>
      <c r="D107" s="1">
        <v>0.4669</v>
      </c>
      <c r="E107" s="1">
        <v>0.4291</v>
      </c>
    </row>
    <row r="108" spans="2:5" ht="12.75">
      <c r="B108" s="1" t="s">
        <v>23</v>
      </c>
      <c r="C108" s="1" t="s">
        <v>16</v>
      </c>
      <c r="D108" s="1">
        <v>0.2446</v>
      </c>
      <c r="E108" s="1">
        <v>0.4343</v>
      </c>
    </row>
    <row r="109" spans="2:5" ht="12.75">
      <c r="B109" s="1" t="s">
        <v>23</v>
      </c>
      <c r="C109" s="1" t="s">
        <v>19</v>
      </c>
      <c r="D109" s="1">
        <v>0.4126</v>
      </c>
      <c r="E109" s="1">
        <v>0.8673</v>
      </c>
    </row>
    <row r="110" spans="2:5" ht="12.75">
      <c r="B110" s="1" t="s">
        <v>23</v>
      </c>
      <c r="C110" s="1" t="s">
        <v>77</v>
      </c>
      <c r="D110" s="1">
        <v>0.7808</v>
      </c>
      <c r="E110" s="1">
        <v>0.6668</v>
      </c>
    </row>
    <row r="111" spans="2:5" ht="12.75">
      <c r="B111" s="1" t="s">
        <v>14</v>
      </c>
      <c r="C111" s="1" t="s">
        <v>16</v>
      </c>
      <c r="D111" s="1">
        <v>0.7944</v>
      </c>
      <c r="E111" s="1">
        <v>0.76</v>
      </c>
    </row>
    <row r="112" spans="2:5" ht="12.75">
      <c r="B112" s="1" t="s">
        <v>14</v>
      </c>
      <c r="C112" s="1" t="s">
        <v>19</v>
      </c>
      <c r="D112" s="1">
        <v>0.4143</v>
      </c>
      <c r="E112" s="1">
        <v>0.814</v>
      </c>
    </row>
    <row r="113" spans="2:5" ht="12.75">
      <c r="B113" s="1" t="s">
        <v>14</v>
      </c>
      <c r="C113" s="1" t="s">
        <v>77</v>
      </c>
      <c r="D113" s="1">
        <v>0.2665</v>
      </c>
      <c r="E113" s="1">
        <v>0.2347</v>
      </c>
    </row>
    <row r="114" spans="2:5" ht="12.75">
      <c r="B114" s="1" t="s">
        <v>31</v>
      </c>
      <c r="C114" s="1" t="s">
        <v>16</v>
      </c>
      <c r="D114" s="1">
        <v>0.9495</v>
      </c>
      <c r="E114" s="1">
        <v>0.902</v>
      </c>
    </row>
    <row r="115" spans="2:5" ht="12.75">
      <c r="B115" s="1" t="s">
        <v>31</v>
      </c>
      <c r="C115" s="1" t="s">
        <v>19</v>
      </c>
      <c r="D115" s="1">
        <v>0.9585</v>
      </c>
      <c r="E115" s="1">
        <v>0.2</v>
      </c>
    </row>
    <row r="116" spans="2:5" ht="12.75">
      <c r="B116" s="1" t="s">
        <v>31</v>
      </c>
      <c r="C116" s="1" t="s">
        <v>77</v>
      </c>
      <c r="D116" s="1">
        <v>0.9833</v>
      </c>
      <c r="E116" s="1">
        <v>0.1389</v>
      </c>
    </row>
    <row r="117" spans="4:5" ht="12.75">
      <c r="D117" s="78">
        <f>AVERAGE(D105:D116)</f>
        <v>0.6021916666666666</v>
      </c>
      <c r="E117" s="78">
        <f>AVERAGE(E105:E116)</f>
        <v>0.5770916666666667</v>
      </c>
    </row>
  </sheetData>
  <mergeCells count="4">
    <mergeCell ref="C2:D2"/>
    <mergeCell ref="E2:F2"/>
    <mergeCell ref="G2:H2"/>
    <mergeCell ref="D103:E10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G1">
      <selection activeCell="Q22" sqref="Q22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10.00390625" style="17" customWidth="1"/>
    <col min="6" max="6" width="6.00390625" style="17" customWidth="1"/>
    <col min="7" max="7" width="9.421875" style="17" customWidth="1"/>
    <col min="8" max="8" width="9.140625" style="1" customWidth="1"/>
    <col min="9" max="9" width="7.57421875" style="1" customWidth="1"/>
    <col min="10" max="10" width="8.8515625" style="1" customWidth="1"/>
    <col min="11" max="11" width="8.28125" style="1" customWidth="1"/>
    <col min="12" max="12" width="8.8515625" style="1" customWidth="1"/>
    <col min="13" max="13" width="7.57421875" style="1" customWidth="1"/>
    <col min="14" max="14" width="10.7109375" style="1" customWidth="1"/>
    <col min="15" max="16384" width="7.57421875" style="1" customWidth="1"/>
  </cols>
  <sheetData>
    <row r="1" spans="1:7" ht="27">
      <c r="A1" s="18" t="s">
        <v>0</v>
      </c>
      <c r="B1" s="18" t="s">
        <v>1</v>
      </c>
      <c r="C1" s="18" t="s">
        <v>43</v>
      </c>
      <c r="D1" s="18" t="s">
        <v>56</v>
      </c>
      <c r="E1" s="18" t="s">
        <v>3</v>
      </c>
      <c r="F1" s="18" t="s">
        <v>2</v>
      </c>
      <c r="G1" s="21" t="s">
        <v>9</v>
      </c>
    </row>
    <row r="2" spans="1:14" ht="12.75">
      <c r="A2" s="22" t="s">
        <v>13</v>
      </c>
      <c r="B2" s="22" t="s">
        <v>14</v>
      </c>
      <c r="C2" s="23" t="s">
        <v>47</v>
      </c>
      <c r="D2" s="25" t="s">
        <v>59</v>
      </c>
      <c r="E2" s="26" t="s">
        <v>15</v>
      </c>
      <c r="F2" s="26">
        <v>14</v>
      </c>
      <c r="G2" s="29">
        <v>14.281130769230769</v>
      </c>
      <c r="I2" s="30"/>
      <c r="J2" s="30"/>
      <c r="K2" s="30" t="s">
        <v>17</v>
      </c>
      <c r="L2" s="30" t="s">
        <v>16</v>
      </c>
      <c r="M2" s="30" t="s">
        <v>19</v>
      </c>
      <c r="N2" s="30" t="s">
        <v>81</v>
      </c>
    </row>
    <row r="3" spans="1:14" ht="12.75">
      <c r="A3" s="11" t="s">
        <v>13</v>
      </c>
      <c r="B3" s="11" t="s">
        <v>14</v>
      </c>
      <c r="C3" s="12" t="s">
        <v>47</v>
      </c>
      <c r="D3" s="14" t="s">
        <v>64</v>
      </c>
      <c r="E3" s="16" t="s">
        <v>17</v>
      </c>
      <c r="F3" s="16">
        <v>14</v>
      </c>
      <c r="G3" s="29">
        <v>10.011658384527871</v>
      </c>
      <c r="I3" s="17">
        <v>14</v>
      </c>
      <c r="J3" s="83">
        <f>(G3+G5+G7)/3</f>
        <v>12.870111962671976</v>
      </c>
      <c r="K3" s="83">
        <f>J3</f>
        <v>12.870111962671976</v>
      </c>
      <c r="L3" s="83">
        <f>G2</f>
        <v>14.281130769230769</v>
      </c>
      <c r="M3" s="83">
        <f>G6</f>
        <v>12.989201413427562</v>
      </c>
      <c r="N3" s="83">
        <f>G4</f>
        <v>12.81587249114522</v>
      </c>
    </row>
    <row r="4" spans="1:14" ht="12.75">
      <c r="A4" s="11" t="s">
        <v>20</v>
      </c>
      <c r="B4" s="11" t="s">
        <v>14</v>
      </c>
      <c r="C4" s="12" t="s">
        <v>47</v>
      </c>
      <c r="D4" s="14" t="s">
        <v>57</v>
      </c>
      <c r="E4" s="16" t="s">
        <v>15</v>
      </c>
      <c r="F4" s="16">
        <v>14</v>
      </c>
      <c r="G4" s="29">
        <v>12.81587249114522</v>
      </c>
      <c r="I4" s="17">
        <v>16</v>
      </c>
      <c r="J4" s="83">
        <f>(G9+G11+G13)/3</f>
        <v>13.401735879708573</v>
      </c>
      <c r="K4" s="83">
        <f>J4-K3</f>
        <v>0.5316239170365975</v>
      </c>
      <c r="L4" s="83">
        <f>G8-L3</f>
        <v>0.8015785706225333</v>
      </c>
      <c r="M4" s="83">
        <f>G12-M3</f>
        <v>1.5040263237987155</v>
      </c>
      <c r="N4" s="83">
        <f>G10-N3</f>
        <v>2.3708006315765306</v>
      </c>
    </row>
    <row r="5" spans="1:14" ht="25.5">
      <c r="A5" s="11" t="s">
        <v>20</v>
      </c>
      <c r="B5" s="11" t="s">
        <v>14</v>
      </c>
      <c r="C5" s="12" t="s">
        <v>47</v>
      </c>
      <c r="D5" s="14" t="s">
        <v>67</v>
      </c>
      <c r="E5" s="16" t="s">
        <v>17</v>
      </c>
      <c r="F5" s="16">
        <v>14</v>
      </c>
      <c r="G5" s="29">
        <v>14.333700580411126</v>
      </c>
      <c r="I5" s="17">
        <v>18</v>
      </c>
      <c r="J5" s="83">
        <f>(G15+G17+G19)/3</f>
        <v>13.777958972043876</v>
      </c>
      <c r="K5" s="83">
        <f>J5-K3</f>
        <v>0.9078470093719009</v>
      </c>
      <c r="L5" s="83">
        <f>G14-L3</f>
        <v>-1.0489661538461537</v>
      </c>
      <c r="M5" s="83">
        <f>G18-M3</f>
        <v>1.9060917584852692</v>
      </c>
      <c r="N5" s="83">
        <f>G16-N3</f>
        <v>2.0894478972042947</v>
      </c>
    </row>
    <row r="6" spans="1:14" ht="12.75">
      <c r="A6" s="11" t="s">
        <v>18</v>
      </c>
      <c r="B6" s="11" t="s">
        <v>14</v>
      </c>
      <c r="C6" s="12" t="s">
        <v>47</v>
      </c>
      <c r="D6" s="14" t="s">
        <v>65</v>
      </c>
      <c r="E6" s="16" t="s">
        <v>15</v>
      </c>
      <c r="F6" s="16">
        <v>14</v>
      </c>
      <c r="G6" s="29">
        <v>12.989201413427562</v>
      </c>
      <c r="I6" s="17">
        <v>20</v>
      </c>
      <c r="J6" s="83">
        <f>(G21+G23+G25)/3</f>
        <v>13.17693558071779</v>
      </c>
      <c r="K6" s="83">
        <f>J6-K3</f>
        <v>0.30682361804581504</v>
      </c>
      <c r="L6" s="83">
        <f>G20-L3</f>
        <v>0.7033237762237778</v>
      </c>
      <c r="M6" s="83">
        <f>G24-M3</f>
        <v>0.6784858094568254</v>
      </c>
      <c r="N6" s="83">
        <f>G22-N3</f>
        <v>1.0313906060936748</v>
      </c>
    </row>
    <row r="7" spans="1:14" ht="12.75">
      <c r="A7" s="11" t="s">
        <v>18</v>
      </c>
      <c r="B7" s="11" t="s">
        <v>14</v>
      </c>
      <c r="C7" s="12" t="s">
        <v>47</v>
      </c>
      <c r="D7" s="14" t="s">
        <v>66</v>
      </c>
      <c r="E7" s="16" t="s">
        <v>17</v>
      </c>
      <c r="F7" s="16">
        <v>14</v>
      </c>
      <c r="G7" s="29">
        <v>14.264976923076926</v>
      </c>
      <c r="I7" s="17">
        <v>22</v>
      </c>
      <c r="J7" s="83">
        <f>(G27+G29+G31)/3</f>
        <v>13.017363841315918</v>
      </c>
      <c r="K7" s="83">
        <f>J7-K3</f>
        <v>0.1472518786439423</v>
      </c>
      <c r="L7" s="83">
        <f>G26-L3</f>
        <v>1.0846691818096232</v>
      </c>
      <c r="M7" s="83">
        <f>G30-M3</f>
        <v>1.2278371407893083</v>
      </c>
      <c r="N7" s="83">
        <f>G28-N3</f>
        <v>1.2991660630716506</v>
      </c>
    </row>
    <row r="8" spans="1:14" ht="12.75">
      <c r="A8" s="11" t="s">
        <v>13</v>
      </c>
      <c r="B8" s="11" t="s">
        <v>14</v>
      </c>
      <c r="C8" s="12" t="s">
        <v>47</v>
      </c>
      <c r="D8" s="25" t="s">
        <v>59</v>
      </c>
      <c r="E8" s="16" t="s">
        <v>15</v>
      </c>
      <c r="F8" s="27">
        <v>16</v>
      </c>
      <c r="G8" s="29">
        <v>15.082709339853302</v>
      </c>
      <c r="I8" s="17"/>
      <c r="J8" s="17"/>
      <c r="K8" s="17"/>
      <c r="L8" s="17"/>
      <c r="M8" s="17"/>
      <c r="N8" s="17"/>
    </row>
    <row r="9" spans="1:14" ht="12.75">
      <c r="A9" s="11" t="s">
        <v>13</v>
      </c>
      <c r="B9" s="11" t="s">
        <v>14</v>
      </c>
      <c r="C9" s="12" t="s">
        <v>47</v>
      </c>
      <c r="D9" s="14" t="s">
        <v>64</v>
      </c>
      <c r="E9" s="16" t="s">
        <v>17</v>
      </c>
      <c r="F9" s="27">
        <v>16</v>
      </c>
      <c r="G9" s="29">
        <v>12.90119470937129</v>
      </c>
      <c r="I9" s="17"/>
      <c r="J9" s="17"/>
      <c r="K9" s="17"/>
      <c r="L9" s="17"/>
      <c r="M9" s="17"/>
      <c r="N9" s="17"/>
    </row>
    <row r="10" spans="1:14" ht="12.75">
      <c r="A10" s="11" t="s">
        <v>20</v>
      </c>
      <c r="B10" s="11" t="s">
        <v>14</v>
      </c>
      <c r="C10" s="12" t="s">
        <v>47</v>
      </c>
      <c r="D10" s="14" t="s">
        <v>57</v>
      </c>
      <c r="E10" s="16" t="s">
        <v>15</v>
      </c>
      <c r="F10" s="27">
        <v>16</v>
      </c>
      <c r="G10" s="29">
        <v>15.18667312272175</v>
      </c>
      <c r="I10" s="30"/>
      <c r="J10" s="30" t="s">
        <v>16</v>
      </c>
      <c r="K10" s="30" t="s">
        <v>19</v>
      </c>
      <c r="L10" s="30" t="s">
        <v>79</v>
      </c>
      <c r="M10" s="17"/>
      <c r="N10" s="17"/>
    </row>
    <row r="11" spans="1:14" ht="25.5">
      <c r="A11" s="11" t="s">
        <v>20</v>
      </c>
      <c r="B11" s="11" t="s">
        <v>14</v>
      </c>
      <c r="C11" s="12" t="s">
        <v>47</v>
      </c>
      <c r="D11" s="14" t="s">
        <v>67</v>
      </c>
      <c r="E11" s="16" t="s">
        <v>17</v>
      </c>
      <c r="F11" s="27">
        <v>16</v>
      </c>
      <c r="G11" s="29">
        <v>14.732601165048544</v>
      </c>
      <c r="I11" s="17">
        <v>2</v>
      </c>
      <c r="J11" s="17">
        <v>0</v>
      </c>
      <c r="K11" s="17">
        <v>0</v>
      </c>
      <c r="L11" s="17">
        <v>0</v>
      </c>
      <c r="M11" s="17"/>
      <c r="N11" s="17"/>
    </row>
    <row r="12" spans="1:14" ht="12.75">
      <c r="A12" s="11" t="s">
        <v>18</v>
      </c>
      <c r="B12" s="11" t="s">
        <v>14</v>
      </c>
      <c r="C12" s="12" t="s">
        <v>47</v>
      </c>
      <c r="D12" s="14" t="s">
        <v>65</v>
      </c>
      <c r="E12" s="16" t="s">
        <v>15</v>
      </c>
      <c r="F12" s="27">
        <v>16</v>
      </c>
      <c r="G12" s="29">
        <v>14.493227737226277</v>
      </c>
      <c r="I12" s="17">
        <v>4</v>
      </c>
      <c r="J12" s="83">
        <f>L4-K4</f>
        <v>0.26995465358593584</v>
      </c>
      <c r="K12" s="83">
        <f>M4-K4</f>
        <v>0.972402406762118</v>
      </c>
      <c r="L12" s="83">
        <f>N4-K4</f>
        <v>1.8391767145399331</v>
      </c>
      <c r="M12" s="17"/>
      <c r="N12" s="17"/>
    </row>
    <row r="13" spans="1:14" ht="12.75">
      <c r="A13" s="11" t="s">
        <v>18</v>
      </c>
      <c r="B13" s="11" t="s">
        <v>14</v>
      </c>
      <c r="C13" s="12" t="s">
        <v>47</v>
      </c>
      <c r="D13" s="14" t="s">
        <v>66</v>
      </c>
      <c r="E13" s="16" t="s">
        <v>17</v>
      </c>
      <c r="F13" s="27">
        <v>16</v>
      </c>
      <c r="G13" s="29">
        <v>12.57141176470588</v>
      </c>
      <c r="I13" s="17">
        <v>6</v>
      </c>
      <c r="J13" s="83">
        <f>L5-K5</f>
        <v>-1.9568131632180545</v>
      </c>
      <c r="K13" s="83">
        <f>M5-K5</f>
        <v>0.9982447491133684</v>
      </c>
      <c r="L13" s="83">
        <f>N5-K5</f>
        <v>1.1816008878323938</v>
      </c>
      <c r="M13" s="17"/>
      <c r="N13" s="17"/>
    </row>
    <row r="14" spans="1:14" ht="12.75">
      <c r="A14" s="11" t="s">
        <v>13</v>
      </c>
      <c r="B14" s="11" t="s">
        <v>14</v>
      </c>
      <c r="C14" s="12" t="s">
        <v>47</v>
      </c>
      <c r="D14" s="25" t="s">
        <v>59</v>
      </c>
      <c r="E14" s="16" t="s">
        <v>15</v>
      </c>
      <c r="F14" s="15">
        <v>18</v>
      </c>
      <c r="G14" s="29">
        <v>13.232164615384615</v>
      </c>
      <c r="I14" s="17">
        <v>8</v>
      </c>
      <c r="J14" s="83">
        <f>L6-K6</f>
        <v>0.3965001581779628</v>
      </c>
      <c r="K14" s="83">
        <f>M6-K6</f>
        <v>0.3716621914110103</v>
      </c>
      <c r="L14" s="83">
        <f>N6-K6</f>
        <v>0.7245669880478598</v>
      </c>
      <c r="M14" s="17"/>
      <c r="N14" s="17"/>
    </row>
    <row r="15" spans="1:14" ht="12.75">
      <c r="A15" s="11" t="s">
        <v>13</v>
      </c>
      <c r="B15" s="11" t="s">
        <v>14</v>
      </c>
      <c r="C15" s="12" t="s">
        <v>47</v>
      </c>
      <c r="D15" s="14" t="s">
        <v>64</v>
      </c>
      <c r="E15" s="16" t="s">
        <v>17</v>
      </c>
      <c r="F15" s="15">
        <v>18</v>
      </c>
      <c r="G15" s="29">
        <v>12.790251045828438</v>
      </c>
      <c r="I15" s="17">
        <v>10</v>
      </c>
      <c r="J15" s="83">
        <f>L7-K7</f>
        <v>0.937417303165681</v>
      </c>
      <c r="K15" s="83">
        <f>M7-K7</f>
        <v>1.080585262145366</v>
      </c>
      <c r="L15" s="83">
        <f>N7-K7</f>
        <v>1.1519141844277083</v>
      </c>
      <c r="M15" s="17"/>
      <c r="N15" s="17"/>
    </row>
    <row r="16" spans="1:7" ht="12.75">
      <c r="A16" s="11" t="s">
        <v>20</v>
      </c>
      <c r="B16" s="11" t="s">
        <v>14</v>
      </c>
      <c r="C16" s="12" t="s">
        <v>47</v>
      </c>
      <c r="D16" s="14" t="s">
        <v>57</v>
      </c>
      <c r="E16" s="16" t="s">
        <v>15</v>
      </c>
      <c r="F16" s="15">
        <v>18</v>
      </c>
      <c r="G16" s="29">
        <v>14.905320388349514</v>
      </c>
    </row>
    <row r="17" spans="1:7" ht="25.5">
      <c r="A17" s="11" t="s">
        <v>20</v>
      </c>
      <c r="B17" s="11" t="s">
        <v>14</v>
      </c>
      <c r="C17" s="12" t="s">
        <v>47</v>
      </c>
      <c r="D17" s="14" t="s">
        <v>67</v>
      </c>
      <c r="E17" s="16" t="s">
        <v>17</v>
      </c>
      <c r="F17" s="15">
        <v>18</v>
      </c>
      <c r="G17" s="29">
        <v>14.96701090024331</v>
      </c>
    </row>
    <row r="18" spans="1:7" ht="12.75">
      <c r="A18" s="11" t="s">
        <v>18</v>
      </c>
      <c r="B18" s="11" t="s">
        <v>14</v>
      </c>
      <c r="C18" s="12" t="s">
        <v>47</v>
      </c>
      <c r="D18" s="14" t="s">
        <v>65</v>
      </c>
      <c r="E18" s="16" t="s">
        <v>15</v>
      </c>
      <c r="F18" s="15">
        <v>18</v>
      </c>
      <c r="G18" s="29">
        <v>14.895293171912831</v>
      </c>
    </row>
    <row r="19" spans="1:7" ht="12.75">
      <c r="A19" s="11" t="s">
        <v>18</v>
      </c>
      <c r="B19" s="11" t="s">
        <v>14</v>
      </c>
      <c r="C19" s="12" t="s">
        <v>47</v>
      </c>
      <c r="D19" s="14" t="s">
        <v>66</v>
      </c>
      <c r="E19" s="16" t="s">
        <v>17</v>
      </c>
      <c r="F19" s="15">
        <v>18</v>
      </c>
      <c r="G19" s="29">
        <v>13.57661497005988</v>
      </c>
    </row>
    <row r="20" spans="1:7" ht="12.75">
      <c r="A20" s="11" t="s">
        <v>13</v>
      </c>
      <c r="B20" s="11" t="s">
        <v>14</v>
      </c>
      <c r="C20" s="12" t="s">
        <v>47</v>
      </c>
      <c r="D20" s="25" t="s">
        <v>59</v>
      </c>
      <c r="E20" s="16" t="s">
        <v>15</v>
      </c>
      <c r="F20" s="15">
        <v>20</v>
      </c>
      <c r="G20" s="29">
        <v>14.984454545454547</v>
      </c>
    </row>
    <row r="21" spans="1:7" ht="12.75">
      <c r="A21" s="11" t="s">
        <v>13</v>
      </c>
      <c r="B21" s="11" t="s">
        <v>14</v>
      </c>
      <c r="C21" s="12" t="s">
        <v>47</v>
      </c>
      <c r="D21" s="14" t="s">
        <v>64</v>
      </c>
      <c r="E21" s="16" t="s">
        <v>17</v>
      </c>
      <c r="F21" s="15">
        <v>20</v>
      </c>
      <c r="G21" s="29">
        <v>13.484957020262218</v>
      </c>
    </row>
    <row r="22" spans="1:7" ht="12.75">
      <c r="A22" s="11" t="s">
        <v>20</v>
      </c>
      <c r="B22" s="11" t="s">
        <v>14</v>
      </c>
      <c r="C22" s="12" t="s">
        <v>47</v>
      </c>
      <c r="D22" s="14" t="s">
        <v>57</v>
      </c>
      <c r="E22" s="16" t="s">
        <v>15</v>
      </c>
      <c r="F22" s="15">
        <v>20</v>
      </c>
      <c r="G22" s="29">
        <v>13.847263097238894</v>
      </c>
    </row>
    <row r="23" spans="1:7" ht="25.5">
      <c r="A23" s="11" t="s">
        <v>20</v>
      </c>
      <c r="B23" s="11" t="s">
        <v>14</v>
      </c>
      <c r="C23" s="12" t="s">
        <v>47</v>
      </c>
      <c r="D23" s="14" t="s">
        <v>67</v>
      </c>
      <c r="E23" s="16" t="s">
        <v>17</v>
      </c>
      <c r="F23" s="15">
        <v>20</v>
      </c>
      <c r="G23" s="29">
        <v>12.806222833530107</v>
      </c>
    </row>
    <row r="24" spans="1:7" ht="12.75">
      <c r="A24" s="11" t="s">
        <v>18</v>
      </c>
      <c r="B24" s="11" t="s">
        <v>14</v>
      </c>
      <c r="C24" s="12" t="s">
        <v>47</v>
      </c>
      <c r="D24" s="14" t="s">
        <v>65</v>
      </c>
      <c r="E24" s="16" t="s">
        <v>15</v>
      </c>
      <c r="F24" s="15">
        <v>20</v>
      </c>
      <c r="G24" s="29">
        <v>13.667687222884387</v>
      </c>
    </row>
    <row r="25" spans="1:7" ht="12.75">
      <c r="A25" s="11" t="s">
        <v>18</v>
      </c>
      <c r="B25" s="11" t="s">
        <v>14</v>
      </c>
      <c r="C25" s="12" t="s">
        <v>47</v>
      </c>
      <c r="D25" s="14" t="s">
        <v>66</v>
      </c>
      <c r="E25" s="16" t="s">
        <v>17</v>
      </c>
      <c r="F25" s="15">
        <v>20</v>
      </c>
      <c r="G25" s="29">
        <v>13.239626888361046</v>
      </c>
    </row>
    <row r="26" spans="1:7" ht="12.75">
      <c r="A26" s="11" t="s">
        <v>13</v>
      </c>
      <c r="B26" s="11" t="s">
        <v>14</v>
      </c>
      <c r="C26" s="12" t="s">
        <v>47</v>
      </c>
      <c r="D26" s="25" t="s">
        <v>59</v>
      </c>
      <c r="E26" s="16" t="s">
        <v>15</v>
      </c>
      <c r="F26" s="15">
        <v>22</v>
      </c>
      <c r="G26" s="29">
        <v>15.365799951040392</v>
      </c>
    </row>
    <row r="27" spans="1:7" ht="12.75">
      <c r="A27" s="11" t="s">
        <v>13</v>
      </c>
      <c r="B27" s="11" t="s">
        <v>14</v>
      </c>
      <c r="C27" s="12" t="s">
        <v>47</v>
      </c>
      <c r="D27" s="14" t="s">
        <v>64</v>
      </c>
      <c r="E27" s="16" t="s">
        <v>17</v>
      </c>
      <c r="F27" s="15">
        <v>22</v>
      </c>
      <c r="G27" s="29">
        <v>12.896769811320755</v>
      </c>
    </row>
    <row r="28" spans="1:7" ht="12.75">
      <c r="A28" s="11" t="s">
        <v>20</v>
      </c>
      <c r="B28" s="11" t="s">
        <v>14</v>
      </c>
      <c r="C28" s="12" t="s">
        <v>47</v>
      </c>
      <c r="D28" s="14" t="s">
        <v>57</v>
      </c>
      <c r="E28" s="16" t="s">
        <v>15</v>
      </c>
      <c r="F28" s="15">
        <v>22</v>
      </c>
      <c r="G28" s="29">
        <v>14.11503855421687</v>
      </c>
    </row>
    <row r="29" spans="1:7" ht="25.5">
      <c r="A29" s="11" t="s">
        <v>20</v>
      </c>
      <c r="B29" s="11" t="s">
        <v>14</v>
      </c>
      <c r="C29" s="12" t="s">
        <v>47</v>
      </c>
      <c r="D29" s="14" t="s">
        <v>67</v>
      </c>
      <c r="E29" s="16" t="s">
        <v>17</v>
      </c>
      <c r="F29" s="15">
        <v>22</v>
      </c>
      <c r="G29" s="29">
        <v>13.57973076923077</v>
      </c>
    </row>
    <row r="30" spans="1:7" ht="12.75">
      <c r="A30" s="11" t="s">
        <v>18</v>
      </c>
      <c r="B30" s="11" t="s">
        <v>14</v>
      </c>
      <c r="C30" s="12" t="s">
        <v>47</v>
      </c>
      <c r="D30" s="14" t="s">
        <v>65</v>
      </c>
      <c r="E30" s="16" t="s">
        <v>15</v>
      </c>
      <c r="F30" s="15">
        <v>22</v>
      </c>
      <c r="G30" s="29">
        <v>14.21703855421687</v>
      </c>
    </row>
    <row r="31" spans="1:7" ht="12.75">
      <c r="A31" s="11" t="s">
        <v>18</v>
      </c>
      <c r="B31" s="11" t="s">
        <v>14</v>
      </c>
      <c r="C31" s="12" t="s">
        <v>47</v>
      </c>
      <c r="D31" s="14" t="s">
        <v>66</v>
      </c>
      <c r="E31" s="16" t="s">
        <v>17</v>
      </c>
      <c r="F31" s="15">
        <v>22</v>
      </c>
      <c r="G31" s="29">
        <v>12.575590943396225</v>
      </c>
    </row>
    <row r="32" spans="1:14" ht="12.75">
      <c r="A32" s="11" t="s">
        <v>24</v>
      </c>
      <c r="B32" s="11" t="s">
        <v>23</v>
      </c>
      <c r="C32" s="12" t="s">
        <v>45</v>
      </c>
      <c r="D32" s="25" t="s">
        <v>59</v>
      </c>
      <c r="E32" s="16" t="s">
        <v>15</v>
      </c>
      <c r="F32" s="16">
        <v>14</v>
      </c>
      <c r="G32" s="29">
        <v>14.275411262135925</v>
      </c>
      <c r="I32" s="30"/>
      <c r="J32" s="30"/>
      <c r="K32" s="30" t="s">
        <v>17</v>
      </c>
      <c r="L32" s="30" t="s">
        <v>16</v>
      </c>
      <c r="M32" s="30" t="s">
        <v>19</v>
      </c>
      <c r="N32" s="30" t="s">
        <v>81</v>
      </c>
    </row>
    <row r="33" spans="1:14" ht="12.75">
      <c r="A33" s="11" t="s">
        <v>24</v>
      </c>
      <c r="B33" s="11" t="s">
        <v>23</v>
      </c>
      <c r="C33" s="12" t="s">
        <v>45</v>
      </c>
      <c r="D33" s="14" t="s">
        <v>64</v>
      </c>
      <c r="E33" s="16" t="s">
        <v>17</v>
      </c>
      <c r="F33" s="16">
        <v>14</v>
      </c>
      <c r="G33" s="29">
        <v>12.730514285714285</v>
      </c>
      <c r="I33" s="17">
        <v>14</v>
      </c>
      <c r="J33" s="83">
        <f>(G33+G35+G37)/3</f>
        <v>13.433430631789882</v>
      </c>
      <c r="K33" s="83">
        <f>J33</f>
        <v>13.433430631789882</v>
      </c>
      <c r="L33" s="83">
        <f>G32</f>
        <v>14.275411262135925</v>
      </c>
      <c r="M33" s="83">
        <f>G36</f>
        <v>12.351819858989424</v>
      </c>
      <c r="N33" s="83">
        <f>G34</f>
        <v>13.458848989298454</v>
      </c>
    </row>
    <row r="34" spans="1:14" ht="12.75">
      <c r="A34" s="11" t="s">
        <v>25</v>
      </c>
      <c r="B34" s="11" t="s">
        <v>23</v>
      </c>
      <c r="C34" s="12" t="s">
        <v>45</v>
      </c>
      <c r="D34" s="14" t="s">
        <v>57</v>
      </c>
      <c r="E34" s="16" t="s">
        <v>15</v>
      </c>
      <c r="F34" s="16">
        <v>14</v>
      </c>
      <c r="G34" s="29">
        <v>13.458848989298454</v>
      </c>
      <c r="I34" s="17">
        <v>16</v>
      </c>
      <c r="J34" s="83">
        <f>(G39+G41+G43)/3</f>
        <v>14.186869050670674</v>
      </c>
      <c r="K34" s="83">
        <f>J34-K33</f>
        <v>0.7534384188807923</v>
      </c>
      <c r="L34" s="83">
        <f>G38-L33</f>
        <v>-0.11939369294218416</v>
      </c>
      <c r="M34" s="83">
        <f>G42-M33</f>
        <v>2.8647499339460207</v>
      </c>
      <c r="N34" s="83">
        <f>G40-N33</f>
        <v>0.2177193541114626</v>
      </c>
    </row>
    <row r="35" spans="1:14" ht="25.5">
      <c r="A35" s="11" t="s">
        <v>25</v>
      </c>
      <c r="B35" s="11" t="s">
        <v>23</v>
      </c>
      <c r="C35" s="12" t="s">
        <v>45</v>
      </c>
      <c r="D35" s="14" t="s">
        <v>67</v>
      </c>
      <c r="E35" s="16" t="s">
        <v>17</v>
      </c>
      <c r="F35" s="16">
        <v>14</v>
      </c>
      <c r="G35" s="29">
        <v>14.3067602905569</v>
      </c>
      <c r="I35" s="17">
        <v>18</v>
      </c>
      <c r="J35" s="83">
        <f>(G45+G47+G49)/3</f>
        <v>12.57145559748494</v>
      </c>
      <c r="K35" s="83">
        <f>J35-K33</f>
        <v>-0.8619750343049422</v>
      </c>
      <c r="L35" s="83">
        <f>G44-L33</f>
        <v>0.42328767482328544</v>
      </c>
      <c r="M35" s="83">
        <f>G48-M33</f>
        <v>0.5231199000467193</v>
      </c>
      <c r="N35" s="83">
        <f>G46-N33</f>
        <v>-0.595003425749292</v>
      </c>
    </row>
    <row r="36" spans="1:14" ht="12.75">
      <c r="A36" s="11" t="s">
        <v>22</v>
      </c>
      <c r="B36" s="11" t="s">
        <v>23</v>
      </c>
      <c r="C36" s="12" t="s">
        <v>48</v>
      </c>
      <c r="D36" s="14" t="s">
        <v>65</v>
      </c>
      <c r="E36" s="16" t="s">
        <v>15</v>
      </c>
      <c r="F36" s="16">
        <v>14</v>
      </c>
      <c r="G36" s="29">
        <v>12.351819858989424</v>
      </c>
      <c r="I36" s="17">
        <v>20</v>
      </c>
      <c r="J36" s="83">
        <f>(G51+G53+G55)/3</f>
        <v>14.948920461538613</v>
      </c>
      <c r="K36" s="83">
        <f>J36-K33</f>
        <v>1.5154898297487307</v>
      </c>
      <c r="L36" s="83">
        <f>G50-L33</f>
        <v>0.2181033009708706</v>
      </c>
      <c r="M36" s="83">
        <f>G54-M33</f>
        <v>1.8901987658597932</v>
      </c>
      <c r="N36" s="83">
        <f>G52-N33</f>
        <v>1.0346655738083417</v>
      </c>
    </row>
    <row r="37" spans="1:14" ht="12.75">
      <c r="A37" s="11" t="s">
        <v>22</v>
      </c>
      <c r="B37" s="11" t="s">
        <v>23</v>
      </c>
      <c r="C37" s="12" t="s">
        <v>48</v>
      </c>
      <c r="D37" s="14" t="s">
        <v>66</v>
      </c>
      <c r="E37" s="16" t="s">
        <v>17</v>
      </c>
      <c r="F37" s="16">
        <v>14</v>
      </c>
      <c r="G37" s="29">
        <v>13.263017319098457</v>
      </c>
      <c r="I37" s="17">
        <v>22</v>
      </c>
      <c r="J37" s="83">
        <f>(G57+G59+G61)/3</f>
        <v>13.890673334252098</v>
      </c>
      <c r="K37" s="83">
        <f>J37-K33</f>
        <v>0.45724270246221543</v>
      </c>
      <c r="L37" s="83">
        <f>G56-L33</f>
        <v>0.6115545915226122</v>
      </c>
      <c r="M37" s="83">
        <f>G60-M33</f>
        <v>2.261985019059356</v>
      </c>
      <c r="N37" s="83">
        <f>G58-N33</f>
        <v>1.2298376126432942</v>
      </c>
    </row>
    <row r="38" spans="1:14" ht="12.75">
      <c r="A38" s="11" t="s">
        <v>24</v>
      </c>
      <c r="B38" s="11" t="s">
        <v>23</v>
      </c>
      <c r="C38" s="12" t="s">
        <v>45</v>
      </c>
      <c r="D38" s="25" t="s">
        <v>59</v>
      </c>
      <c r="E38" s="16" t="s">
        <v>15</v>
      </c>
      <c r="F38" s="27">
        <v>16</v>
      </c>
      <c r="G38" s="29">
        <v>14.156017569193741</v>
      </c>
      <c r="I38" s="17">
        <v>24</v>
      </c>
      <c r="J38" s="83">
        <f>(G63+G65+G67)/3</f>
        <v>14.000373797598536</v>
      </c>
      <c r="K38" s="83">
        <f>J38-K33</f>
        <v>0.5669431658086541</v>
      </c>
      <c r="L38" s="83">
        <f>G62-L33</f>
        <v>-1.3135265227994335</v>
      </c>
      <c r="M38" s="83">
        <f>G66-M33</f>
        <v>2.0800092672241686</v>
      </c>
      <c r="N38" s="83">
        <f>G64-N33</f>
        <v>1.2884552649802714</v>
      </c>
    </row>
    <row r="39" spans="1:14" ht="12.75">
      <c r="A39" s="11" t="s">
        <v>24</v>
      </c>
      <c r="B39" s="11" t="s">
        <v>23</v>
      </c>
      <c r="C39" s="12" t="s">
        <v>45</v>
      </c>
      <c r="D39" s="14" t="s">
        <v>64</v>
      </c>
      <c r="E39" s="16" t="s">
        <v>17</v>
      </c>
      <c r="F39" s="27">
        <v>16</v>
      </c>
      <c r="G39" s="29">
        <v>14.138708383961118</v>
      </c>
      <c r="I39" s="17">
        <v>26</v>
      </c>
      <c r="J39" s="83">
        <f>(G69+G71+G73)/3</f>
        <v>15.350088440637464</v>
      </c>
      <c r="K39" s="83">
        <f>J39-K3</f>
        <v>2.4799764779654883</v>
      </c>
      <c r="L39" s="83">
        <f>G68-L33</f>
        <v>1.1896083457072102</v>
      </c>
      <c r="M39" s="83">
        <f>G72-M33</f>
        <v>4.428810090759319</v>
      </c>
      <c r="N39" s="83">
        <f>G66-N33</f>
        <v>0.9729801369151385</v>
      </c>
    </row>
    <row r="40" spans="1:14" ht="12.75">
      <c r="A40" s="11" t="s">
        <v>25</v>
      </c>
      <c r="B40" s="11" t="s">
        <v>23</v>
      </c>
      <c r="C40" s="12" t="s">
        <v>45</v>
      </c>
      <c r="D40" s="14" t="s">
        <v>57</v>
      </c>
      <c r="E40" s="16" t="s">
        <v>15</v>
      </c>
      <c r="F40" s="27">
        <v>16</v>
      </c>
      <c r="G40" s="29">
        <v>13.676568343409917</v>
      </c>
      <c r="I40" s="30"/>
      <c r="J40" s="30" t="s">
        <v>16</v>
      </c>
      <c r="K40" s="30" t="s">
        <v>19</v>
      </c>
      <c r="L40" s="30" t="s">
        <v>79</v>
      </c>
      <c r="M40" s="17"/>
      <c r="N40" s="17"/>
    </row>
    <row r="41" spans="1:14" ht="25.5">
      <c r="A41" s="11" t="s">
        <v>25</v>
      </c>
      <c r="B41" s="11" t="s">
        <v>23</v>
      </c>
      <c r="C41" s="12" t="s">
        <v>45</v>
      </c>
      <c r="D41" s="14" t="s">
        <v>67</v>
      </c>
      <c r="E41" s="16" t="s">
        <v>17</v>
      </c>
      <c r="F41" s="27">
        <v>16</v>
      </c>
      <c r="G41" s="29">
        <v>13.671321680672268</v>
      </c>
      <c r="I41" s="17">
        <v>2</v>
      </c>
      <c r="J41" s="17">
        <v>0</v>
      </c>
      <c r="K41" s="17">
        <v>0</v>
      </c>
      <c r="L41" s="17">
        <v>0</v>
      </c>
      <c r="M41" s="17"/>
      <c r="N41" s="17"/>
    </row>
    <row r="42" spans="1:14" ht="12.75">
      <c r="A42" s="11" t="s">
        <v>22</v>
      </c>
      <c r="B42" s="11" t="s">
        <v>23</v>
      </c>
      <c r="C42" s="12" t="s">
        <v>48</v>
      </c>
      <c r="D42" s="14" t="s">
        <v>65</v>
      </c>
      <c r="E42" s="16" t="s">
        <v>15</v>
      </c>
      <c r="F42" s="27">
        <v>16</v>
      </c>
      <c r="G42" s="29">
        <v>15.216569792935445</v>
      </c>
      <c r="I42" s="17">
        <v>4</v>
      </c>
      <c r="J42" s="83">
        <f aca="true" t="shared" si="0" ref="J42:J47">L34-K34</f>
        <v>-0.8728321118229765</v>
      </c>
      <c r="K42" s="83">
        <f aca="true" t="shared" si="1" ref="K42:K47">M34-K34</f>
        <v>2.1113115150652284</v>
      </c>
      <c r="L42" s="83">
        <f aca="true" t="shared" si="2" ref="L42:L47">N34-K34</f>
        <v>-0.5357190647693297</v>
      </c>
      <c r="M42" s="17"/>
      <c r="N42" s="17"/>
    </row>
    <row r="43" spans="1:14" ht="12.75">
      <c r="A43" s="11" t="s">
        <v>22</v>
      </c>
      <c r="B43" s="11" t="s">
        <v>23</v>
      </c>
      <c r="C43" s="12" t="s">
        <v>48</v>
      </c>
      <c r="D43" s="14" t="s">
        <v>66</v>
      </c>
      <c r="E43" s="16" t="s">
        <v>17</v>
      </c>
      <c r="F43" s="27">
        <v>16</v>
      </c>
      <c r="G43" s="29">
        <v>14.750577087378641</v>
      </c>
      <c r="I43" s="17">
        <v>6</v>
      </c>
      <c r="J43" s="83">
        <f t="shared" si="0"/>
        <v>1.2852627091282276</v>
      </c>
      <c r="K43" s="83">
        <f t="shared" si="1"/>
        <v>1.3850949343516614</v>
      </c>
      <c r="L43" s="83">
        <f t="shared" si="2"/>
        <v>0.26697160855565016</v>
      </c>
      <c r="M43" s="17"/>
      <c r="N43" s="17"/>
    </row>
    <row r="44" spans="1:14" ht="12.75">
      <c r="A44" s="11" t="s">
        <v>24</v>
      </c>
      <c r="B44" s="11" t="s">
        <v>23</v>
      </c>
      <c r="C44" s="12" t="s">
        <v>45</v>
      </c>
      <c r="D44" s="25" t="s">
        <v>59</v>
      </c>
      <c r="E44" s="16" t="s">
        <v>15</v>
      </c>
      <c r="F44" s="15">
        <v>18</v>
      </c>
      <c r="G44" s="29">
        <v>14.698698936959211</v>
      </c>
      <c r="I44" s="17">
        <v>8</v>
      </c>
      <c r="J44" s="83">
        <f t="shared" si="0"/>
        <v>-1.29738652877786</v>
      </c>
      <c r="K44" s="83">
        <f t="shared" si="1"/>
        <v>0.3747089361110625</v>
      </c>
      <c r="L44" s="83">
        <f t="shared" si="2"/>
        <v>-0.480824255940389</v>
      </c>
      <c r="M44" s="17"/>
      <c r="N44" s="17"/>
    </row>
    <row r="45" spans="1:14" ht="12.75">
      <c r="A45" s="22" t="s">
        <v>24</v>
      </c>
      <c r="B45" s="22" t="s">
        <v>23</v>
      </c>
      <c r="C45" s="23" t="s">
        <v>45</v>
      </c>
      <c r="D45" s="25" t="s">
        <v>64</v>
      </c>
      <c r="E45" s="26" t="s">
        <v>17</v>
      </c>
      <c r="F45" s="27">
        <v>18</v>
      </c>
      <c r="G45" s="29">
        <v>11.686627318235995</v>
      </c>
      <c r="I45" s="17">
        <v>10</v>
      </c>
      <c r="J45" s="83">
        <f t="shared" si="0"/>
        <v>0.15431188906039672</v>
      </c>
      <c r="K45" s="83">
        <f t="shared" si="1"/>
        <v>1.8047423165971406</v>
      </c>
      <c r="L45" s="83">
        <f t="shared" si="2"/>
        <v>0.7725949101810787</v>
      </c>
      <c r="M45" s="17"/>
      <c r="N45" s="17"/>
    </row>
    <row r="46" spans="1:14" ht="12.75">
      <c r="A46" s="11" t="s">
        <v>25</v>
      </c>
      <c r="B46" s="11" t="s">
        <v>23</v>
      </c>
      <c r="C46" s="12" t="s">
        <v>45</v>
      </c>
      <c r="D46" s="14" t="s">
        <v>57</v>
      </c>
      <c r="E46" s="16" t="s">
        <v>15</v>
      </c>
      <c r="F46" s="15">
        <v>18</v>
      </c>
      <c r="G46" s="29">
        <v>12.863845563549162</v>
      </c>
      <c r="I46" s="17">
        <v>12</v>
      </c>
      <c r="J46" s="83">
        <f t="shared" si="0"/>
        <v>-1.8804696886080876</v>
      </c>
      <c r="K46" s="83">
        <f t="shared" si="1"/>
        <v>1.5130661014155145</v>
      </c>
      <c r="L46" s="83">
        <f t="shared" si="2"/>
        <v>0.7215120991716173</v>
      </c>
      <c r="M46" s="17"/>
      <c r="N46" s="17"/>
    </row>
    <row r="47" spans="1:14" ht="25.5">
      <c r="A47" s="11" t="s">
        <v>25</v>
      </c>
      <c r="B47" s="11" t="s">
        <v>23</v>
      </c>
      <c r="C47" s="12" t="s">
        <v>45</v>
      </c>
      <c r="D47" s="14" t="s">
        <v>67</v>
      </c>
      <c r="E47" s="16" t="s">
        <v>17</v>
      </c>
      <c r="F47" s="15">
        <v>18</v>
      </c>
      <c r="G47" s="29">
        <v>12.701687378410437</v>
      </c>
      <c r="I47" s="17">
        <v>14</v>
      </c>
      <c r="J47" s="83">
        <f t="shared" si="0"/>
        <v>-1.290368132258278</v>
      </c>
      <c r="K47" s="83">
        <f t="shared" si="1"/>
        <v>1.9488336127938304</v>
      </c>
      <c r="L47" s="83">
        <f t="shared" si="2"/>
        <v>-1.5069963410503497</v>
      </c>
      <c r="M47" s="17"/>
      <c r="N47" s="17"/>
    </row>
    <row r="48" spans="1:7" ht="12.75">
      <c r="A48" s="11" t="s">
        <v>22</v>
      </c>
      <c r="B48" s="11" t="s">
        <v>23</v>
      </c>
      <c r="C48" s="12" t="s">
        <v>48</v>
      </c>
      <c r="D48" s="14" t="s">
        <v>65</v>
      </c>
      <c r="E48" s="16" t="s">
        <v>15</v>
      </c>
      <c r="F48" s="15">
        <v>18</v>
      </c>
      <c r="G48" s="29">
        <v>12.874939759036144</v>
      </c>
    </row>
    <row r="49" spans="1:7" ht="12.75">
      <c r="A49" s="11" t="s">
        <v>22</v>
      </c>
      <c r="B49" s="11" t="s">
        <v>23</v>
      </c>
      <c r="C49" s="12" t="s">
        <v>48</v>
      </c>
      <c r="D49" s="14" t="s">
        <v>66</v>
      </c>
      <c r="E49" s="16" t="s">
        <v>17</v>
      </c>
      <c r="F49" s="15">
        <v>18</v>
      </c>
      <c r="G49" s="29">
        <v>13.326052095808384</v>
      </c>
    </row>
    <row r="50" spans="1:7" ht="12.75">
      <c r="A50" s="11" t="s">
        <v>24</v>
      </c>
      <c r="B50" s="11" t="s">
        <v>23</v>
      </c>
      <c r="C50" s="12" t="s">
        <v>45</v>
      </c>
      <c r="D50" s="25" t="s">
        <v>59</v>
      </c>
      <c r="E50" s="16" t="s">
        <v>15</v>
      </c>
      <c r="F50" s="15">
        <v>20</v>
      </c>
      <c r="G50" s="29">
        <v>14.493514563106796</v>
      </c>
    </row>
    <row r="51" spans="1:7" ht="12.75">
      <c r="A51" s="11" t="s">
        <v>24</v>
      </c>
      <c r="B51" s="11" t="s">
        <v>23</v>
      </c>
      <c r="C51" s="12" t="s">
        <v>45</v>
      </c>
      <c r="D51" s="14" t="s">
        <v>64</v>
      </c>
      <c r="E51" s="16" t="s">
        <v>17</v>
      </c>
      <c r="F51" s="15">
        <v>20</v>
      </c>
      <c r="G51" s="29">
        <v>14.687272727272726</v>
      </c>
    </row>
    <row r="52" spans="1:7" ht="12.75">
      <c r="A52" s="11" t="s">
        <v>25</v>
      </c>
      <c r="B52" s="11" t="s">
        <v>23</v>
      </c>
      <c r="C52" s="12" t="s">
        <v>45</v>
      </c>
      <c r="D52" s="14" t="s">
        <v>57</v>
      </c>
      <c r="E52" s="16" t="s">
        <v>15</v>
      </c>
      <c r="F52" s="15">
        <v>20</v>
      </c>
      <c r="G52" s="29">
        <v>14.493514563106796</v>
      </c>
    </row>
    <row r="53" spans="1:7" ht="25.5">
      <c r="A53" s="11" t="s">
        <v>25</v>
      </c>
      <c r="B53" s="11" t="s">
        <v>23</v>
      </c>
      <c r="C53" s="12" t="s">
        <v>45</v>
      </c>
      <c r="D53" s="14" t="s">
        <v>67</v>
      </c>
      <c r="E53" s="16" t="s">
        <v>17</v>
      </c>
      <c r="F53" s="15">
        <v>20</v>
      </c>
      <c r="G53" s="29">
        <v>16.436001942714817</v>
      </c>
    </row>
    <row r="54" spans="1:7" ht="12.75">
      <c r="A54" s="11" t="s">
        <v>22</v>
      </c>
      <c r="B54" s="11" t="s">
        <v>23</v>
      </c>
      <c r="C54" s="12" t="s">
        <v>48</v>
      </c>
      <c r="D54" s="14" t="s">
        <v>65</v>
      </c>
      <c r="E54" s="16" t="s">
        <v>15</v>
      </c>
      <c r="F54" s="15">
        <v>20</v>
      </c>
      <c r="G54" s="29">
        <v>14.242018624849218</v>
      </c>
    </row>
    <row r="55" spans="1:7" ht="12.75">
      <c r="A55" s="11" t="s">
        <v>22</v>
      </c>
      <c r="B55" s="11" t="s">
        <v>23</v>
      </c>
      <c r="C55" s="12" t="s">
        <v>48</v>
      </c>
      <c r="D55" s="14" t="s">
        <v>66</v>
      </c>
      <c r="E55" s="16" t="s">
        <v>17</v>
      </c>
      <c r="F55" s="15">
        <v>20</v>
      </c>
      <c r="G55" s="29">
        <v>13.723486714628296</v>
      </c>
    </row>
    <row r="56" spans="1:7" ht="12.75">
      <c r="A56" s="11" t="s">
        <v>24</v>
      </c>
      <c r="B56" s="11" t="s">
        <v>23</v>
      </c>
      <c r="C56" s="12" t="s">
        <v>45</v>
      </c>
      <c r="D56" s="25" t="s">
        <v>59</v>
      </c>
      <c r="E56" s="16" t="s">
        <v>15</v>
      </c>
      <c r="F56" s="15">
        <v>22</v>
      </c>
      <c r="G56" s="29">
        <v>14.886965853658538</v>
      </c>
    </row>
    <row r="57" spans="1:7" ht="12.75">
      <c r="A57" s="11" t="s">
        <v>24</v>
      </c>
      <c r="B57" s="11" t="s">
        <v>23</v>
      </c>
      <c r="C57" s="12" t="s">
        <v>45</v>
      </c>
      <c r="D57" s="14" t="s">
        <v>64</v>
      </c>
      <c r="E57" s="16" t="s">
        <v>17</v>
      </c>
      <c r="F57" s="15">
        <v>22</v>
      </c>
      <c r="G57" s="29">
        <v>14.168376923076925</v>
      </c>
    </row>
    <row r="58" spans="1:7" ht="12.75">
      <c r="A58" s="11" t="s">
        <v>25</v>
      </c>
      <c r="B58" s="11" t="s">
        <v>23</v>
      </c>
      <c r="C58" s="12" t="s">
        <v>45</v>
      </c>
      <c r="D58" s="14" t="s">
        <v>57</v>
      </c>
      <c r="E58" s="16" t="s">
        <v>15</v>
      </c>
      <c r="F58" s="15">
        <v>22</v>
      </c>
      <c r="G58" s="29">
        <v>14.688686601941749</v>
      </c>
    </row>
    <row r="59" spans="1:7" ht="25.5">
      <c r="A59" s="11" t="s">
        <v>25</v>
      </c>
      <c r="B59" s="11" t="s">
        <v>23</v>
      </c>
      <c r="C59" s="12" t="s">
        <v>45</v>
      </c>
      <c r="D59" s="14" t="s">
        <v>67</v>
      </c>
      <c r="E59" s="16" t="s">
        <v>17</v>
      </c>
      <c r="F59" s="15">
        <v>22</v>
      </c>
      <c r="G59" s="29">
        <v>13.058921425178148</v>
      </c>
    </row>
    <row r="60" spans="1:7" ht="12.75">
      <c r="A60" s="11" t="s">
        <v>22</v>
      </c>
      <c r="B60" s="11" t="s">
        <v>23</v>
      </c>
      <c r="C60" s="12" t="s">
        <v>48</v>
      </c>
      <c r="D60" s="14" t="s">
        <v>65</v>
      </c>
      <c r="E60" s="16" t="s">
        <v>15</v>
      </c>
      <c r="F60" s="15">
        <v>22</v>
      </c>
      <c r="G60" s="29">
        <v>14.61380487804878</v>
      </c>
    </row>
    <row r="61" spans="1:7" ht="12.75">
      <c r="A61" s="11" t="s">
        <v>22</v>
      </c>
      <c r="B61" s="11" t="s">
        <v>23</v>
      </c>
      <c r="C61" s="12" t="s">
        <v>48</v>
      </c>
      <c r="D61" s="14" t="s">
        <v>66</v>
      </c>
      <c r="E61" s="16" t="s">
        <v>17</v>
      </c>
      <c r="F61" s="15">
        <v>22</v>
      </c>
      <c r="G61" s="29">
        <v>14.444721654501217</v>
      </c>
    </row>
    <row r="62" spans="1:7" ht="12.75">
      <c r="A62" s="11" t="s">
        <v>24</v>
      </c>
      <c r="B62" s="11" t="s">
        <v>23</v>
      </c>
      <c r="C62" s="12" t="s">
        <v>45</v>
      </c>
      <c r="D62" s="25" t="s">
        <v>59</v>
      </c>
      <c r="E62" s="16" t="s">
        <v>15</v>
      </c>
      <c r="F62" s="15">
        <v>24</v>
      </c>
      <c r="G62" s="29">
        <v>12.961884739336492</v>
      </c>
    </row>
    <row r="63" spans="1:7" ht="12.75">
      <c r="A63" s="11" t="s">
        <v>24</v>
      </c>
      <c r="B63" s="11" t="s">
        <v>23</v>
      </c>
      <c r="C63" s="12" t="s">
        <v>45</v>
      </c>
      <c r="D63" s="14" t="s">
        <v>64</v>
      </c>
      <c r="E63" s="16" t="s">
        <v>17</v>
      </c>
      <c r="F63" s="15">
        <v>24</v>
      </c>
      <c r="G63" s="29">
        <v>13.078546477541371</v>
      </c>
    </row>
    <row r="64" spans="1:7" ht="12.75">
      <c r="A64" s="11" t="s">
        <v>25</v>
      </c>
      <c r="B64" s="11" t="s">
        <v>23</v>
      </c>
      <c r="C64" s="12" t="s">
        <v>45</v>
      </c>
      <c r="D64" s="14" t="s">
        <v>57</v>
      </c>
      <c r="E64" s="16" t="s">
        <v>15</v>
      </c>
      <c r="F64" s="15">
        <v>24</v>
      </c>
      <c r="G64" s="29">
        <v>14.747304254278726</v>
      </c>
    </row>
    <row r="65" spans="1:7" ht="25.5">
      <c r="A65" s="11" t="s">
        <v>25</v>
      </c>
      <c r="B65" s="11" t="s">
        <v>23</v>
      </c>
      <c r="C65" s="12" t="s">
        <v>45</v>
      </c>
      <c r="D65" s="14" t="s">
        <v>67</v>
      </c>
      <c r="E65" s="16" t="s">
        <v>17</v>
      </c>
      <c r="F65" s="15">
        <v>24</v>
      </c>
      <c r="G65" s="29">
        <v>14.467556513317192</v>
      </c>
    </row>
    <row r="66" spans="1:7" ht="12.75">
      <c r="A66" s="11" t="s">
        <v>22</v>
      </c>
      <c r="B66" s="11" t="s">
        <v>23</v>
      </c>
      <c r="C66" s="12" t="s">
        <v>48</v>
      </c>
      <c r="D66" s="14" t="s">
        <v>65</v>
      </c>
      <c r="E66" s="16" t="s">
        <v>15</v>
      </c>
      <c r="F66" s="15">
        <v>24</v>
      </c>
      <c r="G66" s="29">
        <v>14.431829126213593</v>
      </c>
    </row>
    <row r="67" spans="1:7" ht="12.75">
      <c r="A67" s="11" t="s">
        <v>22</v>
      </c>
      <c r="B67" s="11" t="s">
        <v>23</v>
      </c>
      <c r="C67" s="12" t="s">
        <v>48</v>
      </c>
      <c r="D67" s="14" t="s">
        <v>66</v>
      </c>
      <c r="E67" s="16" t="s">
        <v>17</v>
      </c>
      <c r="F67" s="15">
        <v>24</v>
      </c>
      <c r="G67" s="29">
        <v>14.455018401937044</v>
      </c>
    </row>
    <row r="68" spans="1:7" ht="12.75">
      <c r="A68" s="11" t="s">
        <v>24</v>
      </c>
      <c r="B68" s="11" t="s">
        <v>23</v>
      </c>
      <c r="C68" s="12" t="s">
        <v>45</v>
      </c>
      <c r="D68" s="25" t="s">
        <v>59</v>
      </c>
      <c r="E68" s="16" t="s">
        <v>15</v>
      </c>
      <c r="F68" s="15">
        <v>26</v>
      </c>
      <c r="G68" s="29">
        <v>15.465019607843136</v>
      </c>
    </row>
    <row r="69" spans="1:7" ht="12.75">
      <c r="A69" s="11" t="s">
        <v>24</v>
      </c>
      <c r="B69" s="11" t="s">
        <v>23</v>
      </c>
      <c r="C69" s="12" t="s">
        <v>45</v>
      </c>
      <c r="D69" s="14" t="s">
        <v>64</v>
      </c>
      <c r="E69" s="16" t="s">
        <v>17</v>
      </c>
      <c r="F69" s="15">
        <v>26</v>
      </c>
      <c r="G69" s="29">
        <v>15.30219512195122</v>
      </c>
    </row>
    <row r="70" spans="1:7" ht="12.75">
      <c r="A70" s="11" t="s">
        <v>25</v>
      </c>
      <c r="B70" s="11" t="s">
        <v>23</v>
      </c>
      <c r="C70" s="12" t="s">
        <v>45</v>
      </c>
      <c r="D70" s="14" t="s">
        <v>57</v>
      </c>
      <c r="E70" s="16" t="s">
        <v>15</v>
      </c>
      <c r="F70" s="15">
        <v>26</v>
      </c>
      <c r="G70" s="29">
        <v>15.808063366336633</v>
      </c>
    </row>
    <row r="71" spans="1:7" ht="25.5">
      <c r="A71" s="11" t="s">
        <v>25</v>
      </c>
      <c r="B71" s="11" t="s">
        <v>23</v>
      </c>
      <c r="C71" s="12" t="s">
        <v>45</v>
      </c>
      <c r="D71" s="14" t="s">
        <v>67</v>
      </c>
      <c r="E71" s="16" t="s">
        <v>17</v>
      </c>
      <c r="F71" s="15">
        <v>26</v>
      </c>
      <c r="G71" s="29">
        <v>14.715309803921567</v>
      </c>
    </row>
    <row r="72" spans="1:7" ht="12.75">
      <c r="A72" s="11" t="s">
        <v>22</v>
      </c>
      <c r="B72" s="11" t="s">
        <v>23</v>
      </c>
      <c r="C72" s="12" t="s">
        <v>48</v>
      </c>
      <c r="D72" s="14" t="s">
        <v>65</v>
      </c>
      <c r="E72" s="16" t="s">
        <v>15</v>
      </c>
      <c r="F72" s="15">
        <v>26</v>
      </c>
      <c r="G72" s="29">
        <v>16.780629949748743</v>
      </c>
    </row>
    <row r="73" spans="1:14" ht="12.75">
      <c r="A73" s="11" t="s">
        <v>22</v>
      </c>
      <c r="B73" s="11" t="s">
        <v>23</v>
      </c>
      <c r="C73" s="12" t="s">
        <v>48</v>
      </c>
      <c r="D73" s="14" t="s">
        <v>66</v>
      </c>
      <c r="E73" s="16" t="s">
        <v>17</v>
      </c>
      <c r="F73" s="15">
        <v>26</v>
      </c>
      <c r="G73" s="29">
        <v>16.032760396039606</v>
      </c>
      <c r="I73" s="30"/>
      <c r="J73" s="30"/>
      <c r="K73" s="30" t="s">
        <v>17</v>
      </c>
      <c r="L73" s="30" t="s">
        <v>16</v>
      </c>
      <c r="M73" s="30" t="s">
        <v>19</v>
      </c>
      <c r="N73" s="30" t="s">
        <v>81</v>
      </c>
    </row>
    <row r="74" spans="1:14" ht="12.75">
      <c r="A74" s="11" t="s">
        <v>28</v>
      </c>
      <c r="B74" s="11" t="s">
        <v>27</v>
      </c>
      <c r="C74" s="12" t="s">
        <v>47</v>
      </c>
      <c r="D74" s="25" t="s">
        <v>59</v>
      </c>
      <c r="E74" s="16" t="s">
        <v>15</v>
      </c>
      <c r="F74" s="16">
        <v>14</v>
      </c>
      <c r="G74" s="29">
        <v>14.541893719806762</v>
      </c>
      <c r="I74" s="17">
        <v>14</v>
      </c>
      <c r="J74" s="83">
        <f>(G74+G76+G78)/3</f>
        <v>15.009207576226133</v>
      </c>
      <c r="K74" s="83">
        <f>J74</f>
        <v>15.009207576226133</v>
      </c>
      <c r="L74" s="83">
        <f>G73</f>
        <v>16.032760396039606</v>
      </c>
      <c r="M74" s="83">
        <f>G77</f>
        <v>15.110716870415649</v>
      </c>
      <c r="N74" s="83">
        <f>G75</f>
        <v>14.1225</v>
      </c>
    </row>
    <row r="75" spans="1:14" ht="12.75">
      <c r="A75" s="11" t="s">
        <v>28</v>
      </c>
      <c r="B75" s="11" t="s">
        <v>27</v>
      </c>
      <c r="C75" s="12" t="s">
        <v>47</v>
      </c>
      <c r="D75" s="14" t="s">
        <v>64</v>
      </c>
      <c r="E75" s="16" t="s">
        <v>17</v>
      </c>
      <c r="F75" s="16">
        <v>14</v>
      </c>
      <c r="G75" s="29">
        <v>14.1225</v>
      </c>
      <c r="I75" s="17">
        <v>16</v>
      </c>
      <c r="J75" s="83">
        <f>(G80+G82+G84)/3</f>
        <v>15.279970687489575</v>
      </c>
      <c r="K75" s="83">
        <f>J75-K74</f>
        <v>0.27076311126344166</v>
      </c>
      <c r="L75" s="83">
        <f>G79-L74</f>
        <v>-2.104683657430492</v>
      </c>
      <c r="M75" s="83">
        <f>G83-M74</f>
        <v>-0.7891586687145562</v>
      </c>
      <c r="N75" s="83">
        <f>G81-N74</f>
        <v>1.1545678684531033</v>
      </c>
    </row>
    <row r="76" spans="1:14" ht="12.75">
      <c r="A76" s="11" t="s">
        <v>26</v>
      </c>
      <c r="B76" s="11" t="s">
        <v>27</v>
      </c>
      <c r="C76" s="12" t="s">
        <v>47</v>
      </c>
      <c r="D76" s="14" t="s">
        <v>57</v>
      </c>
      <c r="E76" s="16" t="s">
        <v>15</v>
      </c>
      <c r="F76" s="16">
        <v>14</v>
      </c>
      <c r="G76" s="29">
        <v>15.257865427872861</v>
      </c>
      <c r="I76" s="17">
        <v>18</v>
      </c>
      <c r="J76" s="83">
        <f>(G86+G88+G90)/3</f>
        <v>14.784184037538443</v>
      </c>
      <c r="K76" s="83">
        <f>J76-K74</f>
        <v>-0.2250235386876902</v>
      </c>
      <c r="L76" s="83">
        <f>G85-L74</f>
        <v>-0.2760468825260922</v>
      </c>
      <c r="M76" s="83">
        <f>G89-M74</f>
        <v>-0.052390822736851916</v>
      </c>
      <c r="N76" s="83">
        <f>G87-N74</f>
        <v>0.8858343283582091</v>
      </c>
    </row>
    <row r="77" spans="1:14" ht="25.5">
      <c r="A77" s="11" t="s">
        <v>26</v>
      </c>
      <c r="B77" s="11" t="s">
        <v>27</v>
      </c>
      <c r="C77" s="12" t="s">
        <v>47</v>
      </c>
      <c r="D77" s="14" t="s">
        <v>67</v>
      </c>
      <c r="E77" s="16" t="s">
        <v>17</v>
      </c>
      <c r="F77" s="16">
        <v>14</v>
      </c>
      <c r="G77" s="29">
        <v>15.110716870415649</v>
      </c>
      <c r="I77" s="17">
        <v>20</v>
      </c>
      <c r="J77" s="83">
        <f>(G92+G94+G96)/3</f>
        <v>16.612761333237497</v>
      </c>
      <c r="K77" s="83">
        <f>J77-K74</f>
        <v>1.6035537570113636</v>
      </c>
      <c r="L77" s="83">
        <f>G91-L74</f>
        <v>-1.503387659721195</v>
      </c>
      <c r="M77" s="83">
        <f>G95-M74</f>
        <v>1.184975931576881</v>
      </c>
      <c r="N77" s="83">
        <f>G93-N74</f>
        <v>2.768166934673369</v>
      </c>
    </row>
    <row r="78" spans="1:14" ht="12.75">
      <c r="A78" s="11" t="s">
        <v>29</v>
      </c>
      <c r="B78" s="11" t="s">
        <v>27</v>
      </c>
      <c r="C78" s="12" t="s">
        <v>47</v>
      </c>
      <c r="D78" s="14" t="s">
        <v>65</v>
      </c>
      <c r="E78" s="16" t="s">
        <v>15</v>
      </c>
      <c r="F78" s="16">
        <v>14</v>
      </c>
      <c r="G78" s="29">
        <v>15.22786358099878</v>
      </c>
      <c r="I78" s="17">
        <v>22</v>
      </c>
      <c r="J78" s="83">
        <f>(G98+G100+G102)/3</f>
        <v>14.924331997063002</v>
      </c>
      <c r="K78" s="83">
        <f>J78-K74</f>
        <v>-0.08487557916313193</v>
      </c>
      <c r="L78" s="83">
        <f>G97-L74</f>
        <v>-0.5390674563102085</v>
      </c>
      <c r="M78" s="83">
        <f>G101-M74</f>
        <v>-0.5236101391807821</v>
      </c>
      <c r="N78" s="83">
        <f>G99-N74</f>
        <v>0.33003268765133065</v>
      </c>
    </row>
    <row r="79" spans="1:14" ht="12.75">
      <c r="A79" s="11" t="s">
        <v>29</v>
      </c>
      <c r="B79" s="11" t="s">
        <v>27</v>
      </c>
      <c r="C79" s="12" t="s">
        <v>47</v>
      </c>
      <c r="D79" s="14" t="s">
        <v>66</v>
      </c>
      <c r="E79" s="16" t="s">
        <v>17</v>
      </c>
      <c r="F79" s="16">
        <v>14</v>
      </c>
      <c r="G79" s="29">
        <v>13.928076738609114</v>
      </c>
      <c r="I79" s="17">
        <v>24</v>
      </c>
      <c r="J79" s="83">
        <f>(G104+G106+G108)/3</f>
        <v>16.813824220759994</v>
      </c>
      <c r="K79" s="83">
        <f>J79-K74</f>
        <v>1.8046166445338603</v>
      </c>
      <c r="L79" s="83">
        <f>G103-L74</f>
        <v>-1.9987621226583094</v>
      </c>
      <c r="M79" s="83">
        <f>G107-M74</f>
        <v>1.3858713283421142</v>
      </c>
      <c r="N79" s="83">
        <f>G105-N74</f>
        <v>3.0183590954773845</v>
      </c>
    </row>
    <row r="80" spans="1:14" ht="12.75">
      <c r="A80" s="11" t="s">
        <v>28</v>
      </c>
      <c r="B80" s="11" t="s">
        <v>27</v>
      </c>
      <c r="C80" s="12" t="s">
        <v>47</v>
      </c>
      <c r="D80" s="25" t="s">
        <v>59</v>
      </c>
      <c r="E80" s="16" t="s">
        <v>15</v>
      </c>
      <c r="F80" s="27">
        <v>16</v>
      </c>
      <c r="G80" s="29">
        <v>17.92105240857503</v>
      </c>
      <c r="I80" s="17"/>
      <c r="J80" s="83"/>
      <c r="K80" s="83"/>
      <c r="L80" s="83"/>
      <c r="M80" s="83"/>
      <c r="N80" s="83"/>
    </row>
    <row r="81" spans="1:14" ht="12.75">
      <c r="A81" s="11" t="s">
        <v>28</v>
      </c>
      <c r="B81" s="11" t="s">
        <v>27</v>
      </c>
      <c r="C81" s="12" t="s">
        <v>47</v>
      </c>
      <c r="D81" s="14" t="s">
        <v>64</v>
      </c>
      <c r="E81" s="16" t="s">
        <v>17</v>
      </c>
      <c r="F81" s="27">
        <v>16</v>
      </c>
      <c r="G81" s="29">
        <v>15.277067868453104</v>
      </c>
      <c r="I81" s="30"/>
      <c r="J81" s="30" t="s">
        <v>16</v>
      </c>
      <c r="K81" s="30" t="s">
        <v>19</v>
      </c>
      <c r="L81" s="30" t="s">
        <v>79</v>
      </c>
      <c r="M81" s="17"/>
      <c r="N81" s="17"/>
    </row>
    <row r="82" spans="1:14" ht="12.75">
      <c r="A82" s="11" t="s">
        <v>26</v>
      </c>
      <c r="B82" s="11" t="s">
        <v>27</v>
      </c>
      <c r="C82" s="12" t="s">
        <v>47</v>
      </c>
      <c r="D82" s="14" t="s">
        <v>57</v>
      </c>
      <c r="E82" s="16" t="s">
        <v>15</v>
      </c>
      <c r="F82" s="27">
        <v>16</v>
      </c>
      <c r="G82" s="29">
        <v>15.666759653893697</v>
      </c>
      <c r="I82" s="17">
        <v>2</v>
      </c>
      <c r="J82" s="17">
        <v>0</v>
      </c>
      <c r="K82" s="17">
        <v>0</v>
      </c>
      <c r="L82" s="17">
        <v>0</v>
      </c>
      <c r="M82" s="17"/>
      <c r="N82" s="17"/>
    </row>
    <row r="83" spans="1:14" ht="25.5">
      <c r="A83" s="11" t="s">
        <v>26</v>
      </c>
      <c r="B83" s="11" t="s">
        <v>27</v>
      </c>
      <c r="C83" s="12" t="s">
        <v>47</v>
      </c>
      <c r="D83" s="14" t="s">
        <v>67</v>
      </c>
      <c r="E83" s="16" t="s">
        <v>17</v>
      </c>
      <c r="F83" s="27">
        <v>16</v>
      </c>
      <c r="G83" s="29">
        <v>14.321558201701093</v>
      </c>
      <c r="I83" s="17">
        <v>4</v>
      </c>
      <c r="J83" s="83">
        <f>L75-K75</f>
        <v>-2.3754467686939336</v>
      </c>
      <c r="K83" s="83">
        <f>M75-K75</f>
        <v>-1.0599217799779979</v>
      </c>
      <c r="L83" s="83">
        <f>N75-K75</f>
        <v>0.8838047571896617</v>
      </c>
      <c r="M83" s="17"/>
      <c r="N83" s="17"/>
    </row>
    <row r="84" spans="1:14" ht="12.75">
      <c r="A84" s="11" t="s">
        <v>29</v>
      </c>
      <c r="B84" s="11" t="s">
        <v>27</v>
      </c>
      <c r="C84" s="12" t="s">
        <v>47</v>
      </c>
      <c r="D84" s="14" t="s">
        <v>65</v>
      </c>
      <c r="E84" s="16" t="s">
        <v>15</v>
      </c>
      <c r="F84" s="27">
        <v>16</v>
      </c>
      <c r="G84" s="29">
        <v>12.2521</v>
      </c>
      <c r="I84" s="17">
        <v>6</v>
      </c>
      <c r="J84" s="83">
        <f>L76-K76</f>
        <v>-0.05102334383840201</v>
      </c>
      <c r="K84" s="83">
        <f>M76-K76</f>
        <v>0.1726327159508383</v>
      </c>
      <c r="L84" s="83">
        <f>N76-K76</f>
        <v>1.1108578670458993</v>
      </c>
      <c r="M84" s="17"/>
      <c r="N84" s="17"/>
    </row>
    <row r="85" spans="1:14" ht="12.75">
      <c r="A85" s="11" t="s">
        <v>29</v>
      </c>
      <c r="B85" s="11" t="s">
        <v>27</v>
      </c>
      <c r="C85" s="12" t="s">
        <v>47</v>
      </c>
      <c r="D85" s="14" t="s">
        <v>66</v>
      </c>
      <c r="E85" s="16" t="s">
        <v>17</v>
      </c>
      <c r="F85" s="27">
        <v>16</v>
      </c>
      <c r="G85" s="29">
        <v>15.756713513513514</v>
      </c>
      <c r="I85" s="17">
        <v>8</v>
      </c>
      <c r="J85" s="83">
        <f>L77-K77</f>
        <v>-3.1069414167325586</v>
      </c>
      <c r="K85" s="83">
        <f>M77-K77</f>
        <v>-0.4185778254344825</v>
      </c>
      <c r="L85" s="83">
        <f>N77-K77</f>
        <v>1.1646131776620052</v>
      </c>
      <c r="M85" s="17"/>
      <c r="N85" s="17"/>
    </row>
    <row r="86" spans="1:14" ht="12.75">
      <c r="A86" s="11" t="s">
        <v>28</v>
      </c>
      <c r="B86" s="11" t="s">
        <v>27</v>
      </c>
      <c r="C86" s="12" t="s">
        <v>47</v>
      </c>
      <c r="D86" s="25" t="s">
        <v>59</v>
      </c>
      <c r="E86" s="16" t="s">
        <v>15</v>
      </c>
      <c r="F86" s="15">
        <v>18</v>
      </c>
      <c r="G86" s="29">
        <v>13.687831265508684</v>
      </c>
      <c r="I86" s="17">
        <v>10</v>
      </c>
      <c r="J86" s="83">
        <f>L78-K78</f>
        <v>-0.45419187714707654</v>
      </c>
      <c r="K86" s="83">
        <f>M78-K78</f>
        <v>-0.4387345600176502</v>
      </c>
      <c r="L86" s="83">
        <f>N78-K78</f>
        <v>0.4149082668144626</v>
      </c>
      <c r="M86" s="17"/>
      <c r="N86" s="17"/>
    </row>
    <row r="87" spans="1:14" ht="12.75">
      <c r="A87" s="11" t="s">
        <v>28</v>
      </c>
      <c r="B87" s="11" t="s">
        <v>27</v>
      </c>
      <c r="C87" s="12" t="s">
        <v>47</v>
      </c>
      <c r="D87" s="14" t="s">
        <v>64</v>
      </c>
      <c r="E87" s="16" t="s">
        <v>17</v>
      </c>
      <c r="F87" s="15">
        <v>18</v>
      </c>
      <c r="G87" s="29">
        <v>15.00833432835821</v>
      </c>
      <c r="I87" s="17">
        <v>12</v>
      </c>
      <c r="J87" s="83">
        <f>L79-K79</f>
        <v>-3.8033787671921697</v>
      </c>
      <c r="K87" s="83">
        <f>M79-K79</f>
        <v>-0.41874531619174604</v>
      </c>
      <c r="L87" s="83">
        <f>N79-K79</f>
        <v>1.2137424509435242</v>
      </c>
      <c r="M87" s="17"/>
      <c r="N87" s="17"/>
    </row>
    <row r="88" spans="1:7" ht="12.75">
      <c r="A88" s="11" t="s">
        <v>26</v>
      </c>
      <c r="B88" s="11" t="s">
        <v>27</v>
      </c>
      <c r="C88" s="12" t="s">
        <v>47</v>
      </c>
      <c r="D88" s="14" t="s">
        <v>57</v>
      </c>
      <c r="E88" s="16" t="s">
        <v>15</v>
      </c>
      <c r="F88" s="15">
        <v>18</v>
      </c>
      <c r="G88" s="29">
        <v>15.787542932996208</v>
      </c>
    </row>
    <row r="89" spans="1:7" ht="25.5">
      <c r="A89" s="11" t="s">
        <v>26</v>
      </c>
      <c r="B89" s="11" t="s">
        <v>27</v>
      </c>
      <c r="C89" s="12" t="s">
        <v>47</v>
      </c>
      <c r="D89" s="14" t="s">
        <v>67</v>
      </c>
      <c r="E89" s="16" t="s">
        <v>17</v>
      </c>
      <c r="F89" s="15">
        <v>18</v>
      </c>
      <c r="G89" s="29">
        <v>15.058326047678797</v>
      </c>
    </row>
    <row r="90" spans="1:7" ht="12.75">
      <c r="A90" s="11" t="s">
        <v>29</v>
      </c>
      <c r="B90" s="11" t="s">
        <v>27</v>
      </c>
      <c r="C90" s="12" t="s">
        <v>47</v>
      </c>
      <c r="D90" s="14" t="s">
        <v>65</v>
      </c>
      <c r="E90" s="16" t="s">
        <v>15</v>
      </c>
      <c r="F90" s="15">
        <v>18</v>
      </c>
      <c r="G90" s="29">
        <v>14.87717791411043</v>
      </c>
    </row>
    <row r="91" spans="1:7" ht="12.75">
      <c r="A91" s="11" t="s">
        <v>29</v>
      </c>
      <c r="B91" s="11" t="s">
        <v>27</v>
      </c>
      <c r="C91" s="12" t="s">
        <v>47</v>
      </c>
      <c r="D91" s="14" t="s">
        <v>66</v>
      </c>
      <c r="E91" s="16" t="s">
        <v>17</v>
      </c>
      <c r="F91" s="15">
        <v>18</v>
      </c>
      <c r="G91" s="29">
        <v>14.529372736318411</v>
      </c>
    </row>
    <row r="92" spans="1:7" ht="12.75">
      <c r="A92" s="11" t="s">
        <v>28</v>
      </c>
      <c r="B92" s="11" t="s">
        <v>27</v>
      </c>
      <c r="C92" s="12" t="s">
        <v>47</v>
      </c>
      <c r="D92" s="25" t="s">
        <v>59</v>
      </c>
      <c r="E92" s="16" t="s">
        <v>15</v>
      </c>
      <c r="F92" s="15">
        <v>20</v>
      </c>
      <c r="G92" s="29">
        <v>16.917710617906682</v>
      </c>
    </row>
    <row r="93" spans="1:7" ht="12.75">
      <c r="A93" s="11" t="s">
        <v>28</v>
      </c>
      <c r="B93" s="11" t="s">
        <v>27</v>
      </c>
      <c r="C93" s="12" t="s">
        <v>47</v>
      </c>
      <c r="D93" s="14" t="s">
        <v>64</v>
      </c>
      <c r="E93" s="16" t="s">
        <v>17</v>
      </c>
      <c r="F93" s="15">
        <v>20</v>
      </c>
      <c r="G93" s="29">
        <v>16.89066693467337</v>
      </c>
    </row>
    <row r="94" spans="1:7" ht="12.75">
      <c r="A94" s="11" t="s">
        <v>26</v>
      </c>
      <c r="B94" s="11" t="s">
        <v>27</v>
      </c>
      <c r="C94" s="12" t="s">
        <v>47</v>
      </c>
      <c r="D94" s="14" t="s">
        <v>57</v>
      </c>
      <c r="E94" s="16" t="s">
        <v>15</v>
      </c>
      <c r="F94" s="15">
        <v>20</v>
      </c>
      <c r="G94" s="29">
        <v>16.351726176836863</v>
      </c>
    </row>
    <row r="95" spans="1:7" ht="25.5">
      <c r="A95" s="11" t="s">
        <v>26</v>
      </c>
      <c r="B95" s="11" t="s">
        <v>27</v>
      </c>
      <c r="C95" s="12" t="s">
        <v>47</v>
      </c>
      <c r="D95" s="14" t="s">
        <v>67</v>
      </c>
      <c r="E95" s="16" t="s">
        <v>17</v>
      </c>
      <c r="F95" s="15">
        <v>20</v>
      </c>
      <c r="G95" s="29">
        <v>16.29569280199253</v>
      </c>
    </row>
    <row r="96" spans="1:7" ht="12.75">
      <c r="A96" s="11" t="s">
        <v>29</v>
      </c>
      <c r="B96" s="11" t="s">
        <v>27</v>
      </c>
      <c r="C96" s="12" t="s">
        <v>47</v>
      </c>
      <c r="D96" s="14" t="s">
        <v>65</v>
      </c>
      <c r="E96" s="16" t="s">
        <v>15</v>
      </c>
      <c r="F96" s="15">
        <v>20</v>
      </c>
      <c r="G96" s="29">
        <v>16.568847204968943</v>
      </c>
    </row>
    <row r="97" spans="1:7" ht="12.75">
      <c r="A97" s="11" t="s">
        <v>29</v>
      </c>
      <c r="B97" s="11" t="s">
        <v>27</v>
      </c>
      <c r="C97" s="12" t="s">
        <v>47</v>
      </c>
      <c r="D97" s="14" t="s">
        <v>66</v>
      </c>
      <c r="E97" s="16" t="s">
        <v>17</v>
      </c>
      <c r="F97" s="15">
        <v>20</v>
      </c>
      <c r="G97" s="29">
        <v>15.493692939729398</v>
      </c>
    </row>
    <row r="98" spans="1:7" ht="12.75">
      <c r="A98" s="11" t="s">
        <v>28</v>
      </c>
      <c r="B98" s="11" t="s">
        <v>27</v>
      </c>
      <c r="C98" s="12" t="s">
        <v>47</v>
      </c>
      <c r="D98" s="25" t="s">
        <v>59</v>
      </c>
      <c r="E98" s="16" t="s">
        <v>15</v>
      </c>
      <c r="F98" s="15">
        <v>22</v>
      </c>
      <c r="G98" s="29">
        <v>15.089356097560977</v>
      </c>
    </row>
    <row r="99" spans="1:7" ht="12.75">
      <c r="A99" s="11" t="s">
        <v>28</v>
      </c>
      <c r="B99" s="11" t="s">
        <v>27</v>
      </c>
      <c r="C99" s="12" t="s">
        <v>47</v>
      </c>
      <c r="D99" s="14" t="s">
        <v>64</v>
      </c>
      <c r="E99" s="16" t="s">
        <v>17</v>
      </c>
      <c r="F99" s="15">
        <v>22</v>
      </c>
      <c r="G99" s="29">
        <v>14.452532687651331</v>
      </c>
    </row>
    <row r="100" spans="1:7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6" t="s">
        <v>15</v>
      </c>
      <c r="F100" s="15">
        <v>22</v>
      </c>
      <c r="G100" s="29">
        <v>15.113933162393163</v>
      </c>
    </row>
    <row r="101" spans="1:7" ht="25.5">
      <c r="A101" s="11" t="s">
        <v>26</v>
      </c>
      <c r="B101" s="11" t="s">
        <v>27</v>
      </c>
      <c r="C101" s="12" t="s">
        <v>47</v>
      </c>
      <c r="D101" s="14" t="s">
        <v>67</v>
      </c>
      <c r="E101" s="16" t="s">
        <v>17</v>
      </c>
      <c r="F101" s="15">
        <v>22</v>
      </c>
      <c r="G101" s="29">
        <v>14.587106731234867</v>
      </c>
    </row>
    <row r="102" spans="1:7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6" t="s">
        <v>15</v>
      </c>
      <c r="F102" s="15">
        <v>22</v>
      </c>
      <c r="G102" s="29">
        <v>14.569706731234866</v>
      </c>
    </row>
    <row r="103" spans="1:7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6" t="s">
        <v>17</v>
      </c>
      <c r="F103" s="15">
        <v>22</v>
      </c>
      <c r="G103" s="29">
        <v>14.033998273381297</v>
      </c>
    </row>
    <row r="104" spans="1:7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6" t="s">
        <v>15</v>
      </c>
      <c r="F104" s="15">
        <v>24</v>
      </c>
      <c r="G104" s="29">
        <v>16.71220160200251</v>
      </c>
    </row>
    <row r="105" spans="1:7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6" t="s">
        <v>17</v>
      </c>
      <c r="F105" s="15">
        <v>24</v>
      </c>
      <c r="G105" s="29">
        <v>17.140859095477385</v>
      </c>
    </row>
    <row r="106" spans="1:7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6" t="s">
        <v>15</v>
      </c>
      <c r="F106" s="15">
        <v>24</v>
      </c>
      <c r="G106" s="29">
        <v>19.558664015645373</v>
      </c>
    </row>
    <row r="107" spans="1:7" ht="25.5">
      <c r="A107" s="11" t="s">
        <v>26</v>
      </c>
      <c r="B107" s="11" t="s">
        <v>27</v>
      </c>
      <c r="C107" s="12" t="s">
        <v>47</v>
      </c>
      <c r="D107" s="14" t="s">
        <v>67</v>
      </c>
      <c r="E107" s="16" t="s">
        <v>17</v>
      </c>
      <c r="F107" s="15">
        <v>24</v>
      </c>
      <c r="G107" s="29">
        <v>16.496588198757763</v>
      </c>
    </row>
    <row r="108" spans="1:7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6" t="s">
        <v>15</v>
      </c>
      <c r="F108" s="15">
        <v>24</v>
      </c>
      <c r="G108" s="29">
        <v>14.170607044632089</v>
      </c>
    </row>
    <row r="109" spans="1:7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6" t="s">
        <v>17</v>
      </c>
      <c r="F109" s="15">
        <v>24</v>
      </c>
      <c r="G109" s="29">
        <v>13.960670769230768</v>
      </c>
    </row>
    <row r="110" spans="1:14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 t="s">
        <v>15</v>
      </c>
      <c r="F110" s="16">
        <v>14</v>
      </c>
      <c r="G110" s="29">
        <v>13.091788679245283</v>
      </c>
      <c r="I110" s="30"/>
      <c r="J110" s="30"/>
      <c r="K110" s="30" t="s">
        <v>17</v>
      </c>
      <c r="L110" s="30" t="s">
        <v>16</v>
      </c>
      <c r="M110" s="30" t="s">
        <v>19</v>
      </c>
      <c r="N110" s="30" t="s">
        <v>81</v>
      </c>
    </row>
    <row r="111" spans="1:14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 t="s">
        <v>17</v>
      </c>
      <c r="F111" s="16">
        <v>14</v>
      </c>
      <c r="G111" s="29">
        <v>11.58307803468208</v>
      </c>
      <c r="I111" s="17">
        <v>14</v>
      </c>
      <c r="J111" s="83">
        <f>(G111+G113+G115)/3</f>
        <v>13.276041980069524</v>
      </c>
      <c r="K111" s="83">
        <f>J111</f>
        <v>13.276041980069524</v>
      </c>
      <c r="L111" s="83">
        <f>G110</f>
        <v>13.091788679245283</v>
      </c>
      <c r="M111" s="83">
        <f>G114</f>
        <v>11.851958700696057</v>
      </c>
      <c r="N111" s="83">
        <f>G112</f>
        <v>15.688928225214198</v>
      </c>
    </row>
    <row r="112" spans="1:14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 t="s">
        <v>15</v>
      </c>
      <c r="F112" s="16">
        <v>14</v>
      </c>
      <c r="G112" s="29">
        <v>15.688928225214198</v>
      </c>
      <c r="I112" s="17">
        <v>16</v>
      </c>
      <c r="J112" s="83">
        <f>(G117+G119+G121)/3</f>
        <v>13.635290833376814</v>
      </c>
      <c r="K112" s="83">
        <f>J112-K111</f>
        <v>0.3592488533072906</v>
      </c>
      <c r="L112" s="83">
        <f>G116-L111</f>
        <v>1.1082176986127177</v>
      </c>
      <c r="M112" s="83">
        <f>G120-M111</f>
        <v>1.3099516539138722</v>
      </c>
      <c r="N112" s="83">
        <f>G118-N111</f>
        <v>-0.7181831271749832</v>
      </c>
    </row>
    <row r="113" spans="1:14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 t="s">
        <v>17</v>
      </c>
      <c r="F113" s="16">
        <v>14</v>
      </c>
      <c r="G113" s="29">
        <v>16.591265760197775</v>
      </c>
      <c r="I113" s="17">
        <v>18</v>
      </c>
      <c r="J113" s="83">
        <f>(G123+G125+G127)/3</f>
        <v>13.075967701752198</v>
      </c>
      <c r="K113" s="83">
        <f>J113-K111</f>
        <v>-0.2000742783173255</v>
      </c>
      <c r="L113" s="83">
        <f>G122-L111</f>
        <v>0.11217304324275368</v>
      </c>
      <c r="M113" s="83">
        <f>G126-M111</f>
        <v>1.2740838524954317</v>
      </c>
      <c r="N113" s="83">
        <f>G124-N111</f>
        <v>1.8632726322889575</v>
      </c>
    </row>
    <row r="114" spans="1:14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 t="s">
        <v>15</v>
      </c>
      <c r="F114" s="16">
        <v>14</v>
      </c>
      <c r="G114" s="29">
        <v>11.851958700696057</v>
      </c>
      <c r="I114" s="17">
        <v>20</v>
      </c>
      <c r="J114" s="83">
        <f>(G129+G131+G133)/3</f>
        <v>13.105882817412281</v>
      </c>
      <c r="K114" s="83">
        <f>J114-K111</f>
        <v>-0.1701591626572423</v>
      </c>
      <c r="L114" s="83">
        <f>G128-L111</f>
        <v>0.7143760532160712</v>
      </c>
      <c r="M114" s="83">
        <f>G132-M111</f>
        <v>1.4080412993039424</v>
      </c>
      <c r="N114" s="83">
        <f>G130-N111</f>
        <v>1.8863574313514597</v>
      </c>
    </row>
    <row r="115" spans="1:14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 t="s">
        <v>17</v>
      </c>
      <c r="F115" s="16">
        <v>14</v>
      </c>
      <c r="G115" s="29">
        <v>11.653782145328721</v>
      </c>
      <c r="I115" s="17"/>
      <c r="J115" s="83"/>
      <c r="K115" s="83"/>
      <c r="L115" s="83"/>
      <c r="M115" s="83"/>
      <c r="N115" s="83"/>
    </row>
    <row r="116" spans="1:14" ht="12.75">
      <c r="A116" s="11" t="s">
        <v>32</v>
      </c>
      <c r="B116" s="11" t="s">
        <v>31</v>
      </c>
      <c r="C116" s="12" t="s">
        <v>46</v>
      </c>
      <c r="D116" s="25" t="s">
        <v>59</v>
      </c>
      <c r="E116" s="16" t="s">
        <v>15</v>
      </c>
      <c r="F116" s="27">
        <v>16</v>
      </c>
      <c r="G116" s="29">
        <v>14.200006377858001</v>
      </c>
      <c r="I116" s="17"/>
      <c r="J116" s="83"/>
      <c r="K116" s="83"/>
      <c r="L116" s="83"/>
      <c r="M116" s="83"/>
      <c r="N116" s="83"/>
    </row>
    <row r="117" spans="1:14" ht="12.75">
      <c r="A117" s="11" t="s">
        <v>32</v>
      </c>
      <c r="B117" s="11" t="s">
        <v>31</v>
      </c>
      <c r="C117" s="12" t="s">
        <v>46</v>
      </c>
      <c r="D117" s="14" t="s">
        <v>64</v>
      </c>
      <c r="E117" s="16" t="s">
        <v>17</v>
      </c>
      <c r="F117" s="27">
        <v>16</v>
      </c>
      <c r="G117" s="29">
        <v>12.500996226415095</v>
      </c>
      <c r="I117" s="17"/>
      <c r="J117" s="83"/>
      <c r="K117" s="83"/>
      <c r="L117" s="83"/>
      <c r="M117" s="83"/>
      <c r="N117" s="83"/>
    </row>
    <row r="118" spans="1:14" ht="12.75">
      <c r="A118" s="11" t="s">
        <v>30</v>
      </c>
      <c r="B118" s="11" t="s">
        <v>31</v>
      </c>
      <c r="C118" s="12" t="s">
        <v>45</v>
      </c>
      <c r="D118" s="14" t="s">
        <v>57</v>
      </c>
      <c r="E118" s="16" t="s">
        <v>15</v>
      </c>
      <c r="F118" s="27">
        <v>16</v>
      </c>
      <c r="G118" s="29">
        <v>14.970745098039215</v>
      </c>
      <c r="I118" s="30"/>
      <c r="J118" s="30" t="s">
        <v>16</v>
      </c>
      <c r="K118" s="30" t="s">
        <v>19</v>
      </c>
      <c r="L118" s="30" t="s">
        <v>79</v>
      </c>
      <c r="M118" s="17"/>
      <c r="N118" s="17"/>
    </row>
    <row r="119" spans="1:14" ht="25.5">
      <c r="A119" s="11" t="s">
        <v>30</v>
      </c>
      <c r="B119" s="11" t="s">
        <v>31</v>
      </c>
      <c r="C119" s="12" t="s">
        <v>45</v>
      </c>
      <c r="D119" s="14" t="s">
        <v>67</v>
      </c>
      <c r="E119" s="16" t="s">
        <v>17</v>
      </c>
      <c r="F119" s="27">
        <v>16</v>
      </c>
      <c r="G119" s="29">
        <v>15.875015616438356</v>
      </c>
      <c r="I119" s="17">
        <v>2</v>
      </c>
      <c r="J119" s="17">
        <v>0</v>
      </c>
      <c r="K119" s="17">
        <v>0</v>
      </c>
      <c r="L119" s="17">
        <v>0</v>
      </c>
      <c r="M119" s="17"/>
      <c r="N119" s="17"/>
    </row>
    <row r="120" spans="1:14" ht="12.75">
      <c r="A120" s="11" t="s">
        <v>33</v>
      </c>
      <c r="B120" s="11" t="s">
        <v>31</v>
      </c>
      <c r="C120" s="12" t="s">
        <v>46</v>
      </c>
      <c r="D120" s="14" t="s">
        <v>65</v>
      </c>
      <c r="E120" s="16" t="s">
        <v>15</v>
      </c>
      <c r="F120" s="27">
        <v>16</v>
      </c>
      <c r="G120" s="29">
        <v>13.16191035460993</v>
      </c>
      <c r="I120" s="17">
        <v>4</v>
      </c>
      <c r="J120" s="83">
        <f>L112-K112</f>
        <v>0.7489688453054271</v>
      </c>
      <c r="K120" s="83">
        <f>M112-K112</f>
        <v>0.9507028006065816</v>
      </c>
      <c r="L120" s="83">
        <f>N112-K112</f>
        <v>-1.0774319804822738</v>
      </c>
      <c r="M120" s="17"/>
      <c r="N120" s="17"/>
    </row>
    <row r="121" spans="1:14" ht="12.75">
      <c r="A121" s="11" t="s">
        <v>33</v>
      </c>
      <c r="B121" s="11" t="s">
        <v>31</v>
      </c>
      <c r="C121" s="12" t="s">
        <v>46</v>
      </c>
      <c r="D121" s="14" t="s">
        <v>66</v>
      </c>
      <c r="E121" s="16" t="s">
        <v>17</v>
      </c>
      <c r="F121" s="27">
        <v>16</v>
      </c>
      <c r="G121" s="29">
        <v>12.529860657276995</v>
      </c>
      <c r="I121" s="17">
        <v>6</v>
      </c>
      <c r="J121" s="83">
        <f>L113-K113</f>
        <v>0.31224732156007917</v>
      </c>
      <c r="K121" s="83">
        <f>M113-K113</f>
        <v>1.4741581308127572</v>
      </c>
      <c r="L121" s="83">
        <f>N113-K113</f>
        <v>2.063346910606283</v>
      </c>
      <c r="M121" s="17"/>
      <c r="N121" s="17"/>
    </row>
    <row r="122" spans="1:14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6" t="s">
        <v>15</v>
      </c>
      <c r="F122" s="15">
        <v>18</v>
      </c>
      <c r="G122" s="29">
        <v>13.203961722488037</v>
      </c>
      <c r="I122" s="17">
        <v>8</v>
      </c>
      <c r="J122" s="83">
        <f>L114-K114</f>
        <v>0.8845352158733135</v>
      </c>
      <c r="K122" s="83">
        <f>M114-K114</f>
        <v>1.5782004619611847</v>
      </c>
      <c r="L122" s="83">
        <f>N114-K114</f>
        <v>2.056516594008702</v>
      </c>
      <c r="M122" s="17"/>
      <c r="N122" s="17"/>
    </row>
    <row r="123" spans="1:7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6" t="s">
        <v>17</v>
      </c>
      <c r="F123" s="15">
        <v>18</v>
      </c>
      <c r="G123" s="29">
        <v>12.27625570093458</v>
      </c>
    </row>
    <row r="124" spans="1:7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6" t="s">
        <v>15</v>
      </c>
      <c r="F124" s="15">
        <v>18</v>
      </c>
      <c r="G124" s="29">
        <v>17.552200857503156</v>
      </c>
    </row>
    <row r="125" spans="1:7" ht="25.5">
      <c r="A125" s="11" t="s">
        <v>30</v>
      </c>
      <c r="B125" s="11" t="s">
        <v>31</v>
      </c>
      <c r="C125" s="12" t="s">
        <v>45</v>
      </c>
      <c r="D125" s="14" t="s">
        <v>67</v>
      </c>
      <c r="E125" s="16" t="s">
        <v>17</v>
      </c>
      <c r="F125" s="15">
        <v>18</v>
      </c>
      <c r="G125" s="29">
        <v>15.612796932515337</v>
      </c>
    </row>
    <row r="126" spans="1:7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6" t="s">
        <v>15</v>
      </c>
      <c r="F126" s="15">
        <v>18</v>
      </c>
      <c r="G126" s="29">
        <v>13.126042553191489</v>
      </c>
    </row>
    <row r="127" spans="1:7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6" t="s">
        <v>17</v>
      </c>
      <c r="F127" s="15">
        <v>18</v>
      </c>
      <c r="G127" s="29">
        <v>11.338850471806674</v>
      </c>
    </row>
    <row r="128" spans="1:7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6" t="s">
        <v>15</v>
      </c>
      <c r="F128" s="15">
        <v>20</v>
      </c>
      <c r="G128" s="29">
        <v>13.806164732461355</v>
      </c>
    </row>
    <row r="129" spans="1:7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6" t="s">
        <v>17</v>
      </c>
      <c r="F129" s="15">
        <v>20</v>
      </c>
      <c r="G129" s="29">
        <v>11.843947473806752</v>
      </c>
    </row>
    <row r="130" spans="1:7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6" t="s">
        <v>15</v>
      </c>
      <c r="F130" s="15">
        <v>20</v>
      </c>
      <c r="G130" s="29">
        <v>17.575285656565658</v>
      </c>
    </row>
    <row r="131" spans="1:7" ht="25.5">
      <c r="A131" s="11" t="s">
        <v>30</v>
      </c>
      <c r="B131" s="11" t="s">
        <v>31</v>
      </c>
      <c r="C131" s="12" t="s">
        <v>45</v>
      </c>
      <c r="D131" s="14" t="s">
        <v>67</v>
      </c>
      <c r="E131" s="16" t="s">
        <v>17</v>
      </c>
      <c r="F131" s="15">
        <v>20</v>
      </c>
      <c r="G131" s="29">
        <v>16.51583374536465</v>
      </c>
    </row>
    <row r="132" spans="1:7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6" t="s">
        <v>15</v>
      </c>
      <c r="F132" s="15">
        <v>20</v>
      </c>
      <c r="G132" s="29">
        <v>13.26</v>
      </c>
    </row>
    <row r="133" spans="1:7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6" t="s">
        <v>17</v>
      </c>
      <c r="F133" s="15">
        <v>20</v>
      </c>
      <c r="G133" s="29">
        <v>10.957867233065443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H1">
      <selection activeCell="R89" sqref="R89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6.00390625" style="17" customWidth="1"/>
    <col min="6" max="6" width="11.7109375" style="17" customWidth="1"/>
    <col min="7" max="7" width="9.57421875" style="17" customWidth="1"/>
    <col min="8" max="16384" width="9.140625" style="1" customWidth="1"/>
  </cols>
  <sheetData>
    <row r="1" spans="1:7" ht="25.5">
      <c r="A1" s="18" t="s">
        <v>0</v>
      </c>
      <c r="B1" s="18" t="s">
        <v>1</v>
      </c>
      <c r="C1" s="18" t="s">
        <v>43</v>
      </c>
      <c r="D1" s="18" t="s">
        <v>56</v>
      </c>
      <c r="E1" s="18" t="s">
        <v>2</v>
      </c>
      <c r="F1" s="18" t="s">
        <v>3</v>
      </c>
      <c r="G1" s="21" t="s">
        <v>11</v>
      </c>
    </row>
    <row r="2" spans="1:14" ht="12.75">
      <c r="A2" s="22" t="s">
        <v>13</v>
      </c>
      <c r="B2" s="22" t="s">
        <v>14</v>
      </c>
      <c r="C2" s="23" t="s">
        <v>47</v>
      </c>
      <c r="D2" s="25" t="s">
        <v>59</v>
      </c>
      <c r="E2" s="26">
        <v>14</v>
      </c>
      <c r="F2" s="26" t="s">
        <v>15</v>
      </c>
      <c r="G2" s="29">
        <v>9.544460565734132</v>
      </c>
      <c r="I2" s="30"/>
      <c r="J2" s="30"/>
      <c r="K2" s="30" t="s">
        <v>17</v>
      </c>
      <c r="L2" s="30" t="s">
        <v>16</v>
      </c>
      <c r="M2" s="30" t="s">
        <v>19</v>
      </c>
      <c r="N2" s="30" t="s">
        <v>81</v>
      </c>
    </row>
    <row r="3" spans="1:14" ht="12.75">
      <c r="A3" s="11" t="s">
        <v>13</v>
      </c>
      <c r="B3" s="11" t="s">
        <v>14</v>
      </c>
      <c r="C3" s="12" t="s">
        <v>47</v>
      </c>
      <c r="D3" s="14" t="s">
        <v>64</v>
      </c>
      <c r="E3" s="16">
        <v>14</v>
      </c>
      <c r="F3" s="16" t="s">
        <v>17</v>
      </c>
      <c r="G3" s="29">
        <v>7.367166941396813</v>
      </c>
      <c r="I3" s="17">
        <v>14</v>
      </c>
      <c r="J3" s="83">
        <f>(G3+G5+G7)/3</f>
        <v>8.756257385659628</v>
      </c>
      <c r="K3" s="83">
        <f>J3</f>
        <v>8.756257385659628</v>
      </c>
      <c r="L3" s="83">
        <f>G2</f>
        <v>9.544460565734132</v>
      </c>
      <c r="M3" s="83">
        <f>G6</f>
        <v>12.416487824254418</v>
      </c>
      <c r="N3" s="83">
        <f>G4</f>
        <v>11.267255733138132</v>
      </c>
    </row>
    <row r="4" spans="1:14" ht="12.75">
      <c r="A4" s="11" t="s">
        <v>20</v>
      </c>
      <c r="B4" s="11" t="s">
        <v>14</v>
      </c>
      <c r="C4" s="12" t="s">
        <v>47</v>
      </c>
      <c r="D4" s="14" t="s">
        <v>57</v>
      </c>
      <c r="E4" s="16">
        <v>14</v>
      </c>
      <c r="F4" s="16" t="s">
        <v>15</v>
      </c>
      <c r="G4" s="29">
        <v>11.267255733138132</v>
      </c>
      <c r="I4" s="17">
        <v>16</v>
      </c>
      <c r="J4" s="83">
        <f>(G9+G11+G13)/3</f>
        <v>9.623376359251202</v>
      </c>
      <c r="K4" s="83">
        <f>J4-K3</f>
        <v>0.8671189735915732</v>
      </c>
      <c r="L4" s="83">
        <f>G8-L3</f>
        <v>1.5603973325923217</v>
      </c>
      <c r="M4" s="83">
        <f>G12-M3</f>
        <v>-1.5221179232135427</v>
      </c>
      <c r="N4" s="83">
        <f>G10-N3</f>
        <v>0.8516847082748455</v>
      </c>
    </row>
    <row r="5" spans="1:14" ht="25.5">
      <c r="A5" s="11" t="s">
        <v>20</v>
      </c>
      <c r="B5" s="11" t="s">
        <v>14</v>
      </c>
      <c r="C5" s="12" t="s">
        <v>47</v>
      </c>
      <c r="D5" s="14" t="s">
        <v>67</v>
      </c>
      <c r="E5" s="16">
        <v>14</v>
      </c>
      <c r="F5" s="16" t="s">
        <v>17</v>
      </c>
      <c r="G5" s="29">
        <v>11.705368100564762</v>
      </c>
      <c r="I5" s="17">
        <v>18</v>
      </c>
      <c r="J5" s="83">
        <f>(G15+G17+G19)/3</f>
        <v>9.98276163322018</v>
      </c>
      <c r="K5" s="83">
        <f>J5-K3</f>
        <v>1.2265042475605519</v>
      </c>
      <c r="L5" s="83">
        <f>G14-L3</f>
        <v>1.1279426318146175</v>
      </c>
      <c r="M5" s="83">
        <f>G18-M3</f>
        <v>-0.6356871989973687</v>
      </c>
      <c r="N5" s="83">
        <f>G16-N3</f>
        <v>0.3466551232599233</v>
      </c>
    </row>
    <row r="6" spans="1:14" ht="12.75">
      <c r="A6" s="11" t="s">
        <v>18</v>
      </c>
      <c r="B6" s="11" t="s">
        <v>14</v>
      </c>
      <c r="C6" s="12" t="s">
        <v>47</v>
      </c>
      <c r="D6" s="14" t="s">
        <v>65</v>
      </c>
      <c r="E6" s="16">
        <v>14</v>
      </c>
      <c r="F6" s="16" t="s">
        <v>15</v>
      </c>
      <c r="G6" s="29">
        <v>12.416487824254418</v>
      </c>
      <c r="I6" s="17">
        <v>20</v>
      </c>
      <c r="J6" s="83">
        <f>(G21+G23+G25)/3</f>
        <v>9.498436094441226</v>
      </c>
      <c r="K6" s="83">
        <f>J6-K3</f>
        <v>0.7421787087815979</v>
      </c>
      <c r="L6" s="83">
        <f>G20-L3</f>
        <v>2.1142311123022317</v>
      </c>
      <c r="M6" s="83">
        <f>G24-M3</f>
        <v>-1.9740609385194237</v>
      </c>
      <c r="N6" s="83">
        <f>G22-N3</f>
        <v>-0.7356675878138113</v>
      </c>
    </row>
    <row r="7" spans="1:14" ht="12.75">
      <c r="A7" s="11" t="s">
        <v>18</v>
      </c>
      <c r="B7" s="11" t="s">
        <v>14</v>
      </c>
      <c r="C7" s="12" t="s">
        <v>47</v>
      </c>
      <c r="D7" s="14" t="s">
        <v>66</v>
      </c>
      <c r="E7" s="16">
        <v>14</v>
      </c>
      <c r="F7" s="16" t="s">
        <v>17</v>
      </c>
      <c r="G7" s="29">
        <v>7.196237115017308</v>
      </c>
      <c r="I7" s="17">
        <v>22</v>
      </c>
      <c r="J7" s="83">
        <f>(G27+G29+G31)/3</f>
        <v>11.742922518526465</v>
      </c>
      <c r="K7" s="83">
        <f>J7-K3</f>
        <v>2.986665132866836</v>
      </c>
      <c r="L7" s="83">
        <f>G26-L3</f>
        <v>5.493821641621947</v>
      </c>
      <c r="M7" s="83">
        <f>G30-M3</f>
        <v>1.7763011872635346</v>
      </c>
      <c r="N7" s="83">
        <f>G28-N3</f>
        <v>1.69145752410018</v>
      </c>
    </row>
    <row r="8" spans="1:14" ht="12.75">
      <c r="A8" s="11" t="s">
        <v>13</v>
      </c>
      <c r="B8" s="11" t="s">
        <v>14</v>
      </c>
      <c r="C8" s="12" t="s">
        <v>47</v>
      </c>
      <c r="D8" s="25" t="s">
        <v>59</v>
      </c>
      <c r="E8" s="27">
        <v>16</v>
      </c>
      <c r="F8" s="16" t="s">
        <v>15</v>
      </c>
      <c r="G8" s="29">
        <v>11.104857898326454</v>
      </c>
      <c r="I8" s="17"/>
      <c r="J8" s="17"/>
      <c r="K8" s="17"/>
      <c r="L8" s="17"/>
      <c r="M8" s="17"/>
      <c r="N8" s="17"/>
    </row>
    <row r="9" spans="1:14" ht="12.75">
      <c r="A9" s="11" t="s">
        <v>13</v>
      </c>
      <c r="B9" s="11" t="s">
        <v>14</v>
      </c>
      <c r="C9" s="12" t="s">
        <v>47</v>
      </c>
      <c r="D9" s="14" t="s">
        <v>64</v>
      </c>
      <c r="E9" s="27">
        <v>16</v>
      </c>
      <c r="F9" s="16" t="s">
        <v>17</v>
      </c>
      <c r="G9" s="29">
        <v>9.244925541944031</v>
      </c>
      <c r="I9" s="17"/>
      <c r="J9" s="17"/>
      <c r="K9" s="17"/>
      <c r="L9" s="17"/>
      <c r="M9" s="17"/>
      <c r="N9" s="17"/>
    </row>
    <row r="10" spans="1:14" ht="12.75">
      <c r="A10" s="11" t="s">
        <v>20</v>
      </c>
      <c r="B10" s="11" t="s">
        <v>14</v>
      </c>
      <c r="C10" s="12" t="s">
        <v>47</v>
      </c>
      <c r="D10" s="14" t="s">
        <v>57</v>
      </c>
      <c r="E10" s="27">
        <v>16</v>
      </c>
      <c r="F10" s="16" t="s">
        <v>15</v>
      </c>
      <c r="G10" s="29">
        <v>12.118940441412978</v>
      </c>
      <c r="I10" s="30"/>
      <c r="J10" s="30" t="s">
        <v>16</v>
      </c>
      <c r="K10" s="30" t="s">
        <v>19</v>
      </c>
      <c r="L10" s="30" t="s">
        <v>79</v>
      </c>
      <c r="M10" s="17"/>
      <c r="N10" s="17"/>
    </row>
    <row r="11" spans="1:14" ht="25.5">
      <c r="A11" s="11" t="s">
        <v>20</v>
      </c>
      <c r="B11" s="11" t="s">
        <v>14</v>
      </c>
      <c r="C11" s="12" t="s">
        <v>47</v>
      </c>
      <c r="D11" s="14" t="s">
        <v>67</v>
      </c>
      <c r="E11" s="27">
        <v>16</v>
      </c>
      <c r="F11" s="16" t="s">
        <v>17</v>
      </c>
      <c r="G11" s="29">
        <v>11.256469032543688</v>
      </c>
      <c r="I11" s="17">
        <v>2</v>
      </c>
      <c r="J11" s="17">
        <v>0</v>
      </c>
      <c r="K11" s="17">
        <v>0</v>
      </c>
      <c r="L11" s="17">
        <v>0</v>
      </c>
      <c r="M11" s="17"/>
      <c r="N11" s="17"/>
    </row>
    <row r="12" spans="1:14" ht="12.75">
      <c r="A12" s="11" t="s">
        <v>18</v>
      </c>
      <c r="B12" s="11" t="s">
        <v>14</v>
      </c>
      <c r="C12" s="12" t="s">
        <v>47</v>
      </c>
      <c r="D12" s="14" t="s">
        <v>65</v>
      </c>
      <c r="E12" s="27">
        <v>16</v>
      </c>
      <c r="F12" s="16" t="s">
        <v>15</v>
      </c>
      <c r="G12" s="29">
        <v>10.894369901040875</v>
      </c>
      <c r="I12" s="17">
        <v>4</v>
      </c>
      <c r="J12" s="83">
        <f>L4-K4</f>
        <v>0.6932783590007485</v>
      </c>
      <c r="K12" s="83">
        <f>M4-K4</f>
        <v>-2.389236896805116</v>
      </c>
      <c r="L12" s="83">
        <f>N4-K4</f>
        <v>-0.015434265316727647</v>
      </c>
      <c r="M12" s="17"/>
      <c r="N12" s="17"/>
    </row>
    <row r="13" spans="1:14" ht="12.75">
      <c r="A13" s="11" t="s">
        <v>18</v>
      </c>
      <c r="B13" s="11" t="s">
        <v>14</v>
      </c>
      <c r="C13" s="12" t="s">
        <v>47</v>
      </c>
      <c r="D13" s="14" t="s">
        <v>66</v>
      </c>
      <c r="E13" s="27">
        <v>16</v>
      </c>
      <c r="F13" s="16" t="s">
        <v>17</v>
      </c>
      <c r="G13" s="29">
        <v>8.368734503265884</v>
      </c>
      <c r="I13" s="17">
        <v>6</v>
      </c>
      <c r="J13" s="83">
        <f>L5-K5</f>
        <v>-0.09856161574593436</v>
      </c>
      <c r="K13" s="83">
        <f>M5-K5</f>
        <v>-1.8621914465579206</v>
      </c>
      <c r="L13" s="83">
        <f>N5-K5</f>
        <v>-0.8798491243006286</v>
      </c>
      <c r="M13" s="17"/>
      <c r="N13" s="17"/>
    </row>
    <row r="14" spans="1:14" ht="12.75">
      <c r="A14" s="11" t="s">
        <v>13</v>
      </c>
      <c r="B14" s="11" t="s">
        <v>14</v>
      </c>
      <c r="C14" s="12" t="s">
        <v>47</v>
      </c>
      <c r="D14" s="25" t="s">
        <v>59</v>
      </c>
      <c r="E14" s="15">
        <v>18</v>
      </c>
      <c r="F14" s="16" t="s">
        <v>15</v>
      </c>
      <c r="G14" s="29">
        <v>10.67240319754875</v>
      </c>
      <c r="I14" s="17">
        <v>8</v>
      </c>
      <c r="J14" s="83">
        <f>L6-K6</f>
        <v>1.3720524035206338</v>
      </c>
      <c r="K14" s="83">
        <f>M6-K6</f>
        <v>-2.7162396473010215</v>
      </c>
      <c r="L14" s="83">
        <f>N6-K6</f>
        <v>-1.4778462965954091</v>
      </c>
      <c r="M14" s="17"/>
      <c r="N14" s="17"/>
    </row>
    <row r="15" spans="1:14" ht="12.75">
      <c r="A15" s="11" t="s">
        <v>13</v>
      </c>
      <c r="B15" s="11" t="s">
        <v>14</v>
      </c>
      <c r="C15" s="12" t="s">
        <v>47</v>
      </c>
      <c r="D15" s="14" t="s">
        <v>64</v>
      </c>
      <c r="E15" s="15">
        <v>18</v>
      </c>
      <c r="F15" s="16" t="s">
        <v>17</v>
      </c>
      <c r="G15" s="29">
        <v>8.462327272115534</v>
      </c>
      <c r="I15" s="17">
        <v>10</v>
      </c>
      <c r="J15" s="83">
        <f>L7-K7</f>
        <v>2.507156508755111</v>
      </c>
      <c r="K15" s="83">
        <f>M7-K7</f>
        <v>-1.2103639456033015</v>
      </c>
      <c r="L15" s="83">
        <f>N7-K7</f>
        <v>-1.2952076087666562</v>
      </c>
      <c r="M15" s="17"/>
      <c r="N15" s="17"/>
    </row>
    <row r="16" spans="1:7" ht="12.75">
      <c r="A16" s="11" t="s">
        <v>20</v>
      </c>
      <c r="B16" s="11" t="s">
        <v>14</v>
      </c>
      <c r="C16" s="12" t="s">
        <v>47</v>
      </c>
      <c r="D16" s="14" t="s">
        <v>57</v>
      </c>
      <c r="E16" s="15">
        <v>18</v>
      </c>
      <c r="F16" s="16" t="s">
        <v>15</v>
      </c>
      <c r="G16" s="29">
        <v>11.613910856398055</v>
      </c>
    </row>
    <row r="17" spans="1:7" ht="25.5">
      <c r="A17" s="11" t="s">
        <v>20</v>
      </c>
      <c r="B17" s="11" t="s">
        <v>14</v>
      </c>
      <c r="C17" s="12" t="s">
        <v>47</v>
      </c>
      <c r="D17" s="14" t="s">
        <v>67</v>
      </c>
      <c r="E17" s="15">
        <v>18</v>
      </c>
      <c r="F17" s="16" t="s">
        <v>17</v>
      </c>
      <c r="G17" s="29">
        <v>11.532405286974111</v>
      </c>
    </row>
    <row r="18" spans="1:7" ht="12.75">
      <c r="A18" s="11" t="s">
        <v>18</v>
      </c>
      <c r="B18" s="11" t="s">
        <v>14</v>
      </c>
      <c r="C18" s="12" t="s">
        <v>47</v>
      </c>
      <c r="D18" s="14" t="s">
        <v>65</v>
      </c>
      <c r="E18" s="15">
        <v>18</v>
      </c>
      <c r="F18" s="16" t="s">
        <v>15</v>
      </c>
      <c r="G18" s="29">
        <v>11.780800625257049</v>
      </c>
    </row>
    <row r="19" spans="1:7" ht="12.75">
      <c r="A19" s="11" t="s">
        <v>18</v>
      </c>
      <c r="B19" s="11" t="s">
        <v>14</v>
      </c>
      <c r="C19" s="12" t="s">
        <v>47</v>
      </c>
      <c r="D19" s="14" t="s">
        <v>66</v>
      </c>
      <c r="E19" s="15">
        <v>18</v>
      </c>
      <c r="F19" s="16" t="s">
        <v>17</v>
      </c>
      <c r="G19" s="29">
        <v>9.9535523405709</v>
      </c>
    </row>
    <row r="20" spans="1:7" ht="12.75">
      <c r="A20" s="11" t="s">
        <v>13</v>
      </c>
      <c r="B20" s="11" t="s">
        <v>14</v>
      </c>
      <c r="C20" s="12" t="s">
        <v>47</v>
      </c>
      <c r="D20" s="25" t="s">
        <v>59</v>
      </c>
      <c r="E20" s="15">
        <v>20</v>
      </c>
      <c r="F20" s="16" t="s">
        <v>15</v>
      </c>
      <c r="G20" s="29">
        <v>11.658691678036364</v>
      </c>
    </row>
    <row r="21" spans="1:7" ht="12.75">
      <c r="A21" s="11" t="s">
        <v>13</v>
      </c>
      <c r="B21" s="11" t="s">
        <v>14</v>
      </c>
      <c r="C21" s="12" t="s">
        <v>47</v>
      </c>
      <c r="D21" s="14" t="s">
        <v>64</v>
      </c>
      <c r="E21" s="15">
        <v>20</v>
      </c>
      <c r="F21" s="16" t="s">
        <v>17</v>
      </c>
      <c r="G21" s="29">
        <v>9.995472867505814</v>
      </c>
    </row>
    <row r="22" spans="1:7" ht="12.75">
      <c r="A22" s="11" t="s">
        <v>20</v>
      </c>
      <c r="B22" s="11" t="s">
        <v>14</v>
      </c>
      <c r="C22" s="12" t="s">
        <v>47</v>
      </c>
      <c r="D22" s="14" t="s">
        <v>57</v>
      </c>
      <c r="E22" s="15">
        <v>20</v>
      </c>
      <c r="F22" s="16" t="s">
        <v>15</v>
      </c>
      <c r="G22" s="29">
        <v>10.53158814532432</v>
      </c>
    </row>
    <row r="23" spans="1:7" ht="25.5">
      <c r="A23" s="11" t="s">
        <v>20</v>
      </c>
      <c r="B23" s="11" t="s">
        <v>14</v>
      </c>
      <c r="C23" s="12" t="s">
        <v>47</v>
      </c>
      <c r="D23" s="14" t="s">
        <v>67</v>
      </c>
      <c r="E23" s="15">
        <v>20</v>
      </c>
      <c r="F23" s="16" t="s">
        <v>17</v>
      </c>
      <c r="G23" s="29">
        <v>8.947813859003872</v>
      </c>
    </row>
    <row r="24" spans="1:7" ht="12.75">
      <c r="A24" s="11" t="s">
        <v>18</v>
      </c>
      <c r="B24" s="11" t="s">
        <v>14</v>
      </c>
      <c r="C24" s="12" t="s">
        <v>47</v>
      </c>
      <c r="D24" s="14" t="s">
        <v>65</v>
      </c>
      <c r="E24" s="15">
        <v>20</v>
      </c>
      <c r="F24" s="16" t="s">
        <v>15</v>
      </c>
      <c r="G24" s="29">
        <v>10.442426885734994</v>
      </c>
    </row>
    <row r="25" spans="1:7" ht="12.75">
      <c r="A25" s="11" t="s">
        <v>18</v>
      </c>
      <c r="B25" s="11" t="s">
        <v>14</v>
      </c>
      <c r="C25" s="12" t="s">
        <v>47</v>
      </c>
      <c r="D25" s="14" t="s">
        <v>66</v>
      </c>
      <c r="E25" s="15">
        <v>20</v>
      </c>
      <c r="F25" s="16" t="s">
        <v>17</v>
      </c>
      <c r="G25" s="29">
        <v>9.55202155681399</v>
      </c>
    </row>
    <row r="26" spans="1:7" ht="12.75">
      <c r="A26" s="11" t="s">
        <v>13</v>
      </c>
      <c r="B26" s="11" t="s">
        <v>14</v>
      </c>
      <c r="C26" s="12" t="s">
        <v>47</v>
      </c>
      <c r="D26" s="25" t="s">
        <v>59</v>
      </c>
      <c r="E26" s="15">
        <v>22</v>
      </c>
      <c r="F26" s="16" t="s">
        <v>15</v>
      </c>
      <c r="G26" s="29">
        <v>15.03828220735608</v>
      </c>
    </row>
    <row r="27" spans="1:7" ht="12.75">
      <c r="A27" s="11" t="s">
        <v>13</v>
      </c>
      <c r="B27" s="11" t="s">
        <v>14</v>
      </c>
      <c r="C27" s="12" t="s">
        <v>47</v>
      </c>
      <c r="D27" s="14" t="s">
        <v>64</v>
      </c>
      <c r="E27" s="15">
        <v>22</v>
      </c>
      <c r="F27" s="16" t="s">
        <v>17</v>
      </c>
      <c r="G27" s="29">
        <v>11.615803919418868</v>
      </c>
    </row>
    <row r="28" spans="1:7" ht="12.75">
      <c r="A28" s="11" t="s">
        <v>20</v>
      </c>
      <c r="B28" s="11" t="s">
        <v>14</v>
      </c>
      <c r="C28" s="12" t="s">
        <v>47</v>
      </c>
      <c r="D28" s="14" t="s">
        <v>57</v>
      </c>
      <c r="E28" s="15">
        <v>22</v>
      </c>
      <c r="F28" s="16" t="s">
        <v>15</v>
      </c>
      <c r="G28" s="29">
        <v>12.958713257238312</v>
      </c>
    </row>
    <row r="29" spans="1:7" ht="25.5">
      <c r="A29" s="11" t="s">
        <v>20</v>
      </c>
      <c r="B29" s="11" t="s">
        <v>14</v>
      </c>
      <c r="C29" s="12" t="s">
        <v>47</v>
      </c>
      <c r="D29" s="14" t="s">
        <v>67</v>
      </c>
      <c r="E29" s="15">
        <v>22</v>
      </c>
      <c r="F29" s="16" t="s">
        <v>17</v>
      </c>
      <c r="G29" s="29">
        <v>12.393080303177882</v>
      </c>
    </row>
    <row r="30" spans="1:7" ht="12.75">
      <c r="A30" s="11" t="s">
        <v>18</v>
      </c>
      <c r="B30" s="11" t="s">
        <v>14</v>
      </c>
      <c r="C30" s="12" t="s">
        <v>47</v>
      </c>
      <c r="D30" s="14" t="s">
        <v>65</v>
      </c>
      <c r="E30" s="15">
        <v>22</v>
      </c>
      <c r="F30" s="16" t="s">
        <v>15</v>
      </c>
      <c r="G30" s="29">
        <v>14.192789011517952</v>
      </c>
    </row>
    <row r="31" spans="1:7" ht="12.75">
      <c r="A31" s="11" t="s">
        <v>18</v>
      </c>
      <c r="B31" s="11" t="s">
        <v>14</v>
      </c>
      <c r="C31" s="12" t="s">
        <v>47</v>
      </c>
      <c r="D31" s="14" t="s">
        <v>66</v>
      </c>
      <c r="E31" s="15">
        <v>22</v>
      </c>
      <c r="F31" s="16" t="s">
        <v>17</v>
      </c>
      <c r="G31" s="29">
        <v>11.219883332982644</v>
      </c>
    </row>
    <row r="32" spans="1:14" ht="12.75">
      <c r="A32" s="11" t="s">
        <v>24</v>
      </c>
      <c r="B32" s="11" t="s">
        <v>23</v>
      </c>
      <c r="C32" s="12" t="s">
        <v>45</v>
      </c>
      <c r="D32" s="25" t="s">
        <v>59</v>
      </c>
      <c r="E32" s="16">
        <v>14</v>
      </c>
      <c r="F32" s="16" t="s">
        <v>15</v>
      </c>
      <c r="G32" s="29">
        <v>10.078863746788352</v>
      </c>
      <c r="I32" s="30"/>
      <c r="J32" s="30"/>
      <c r="K32" s="30" t="s">
        <v>17</v>
      </c>
      <c r="L32" s="30" t="s">
        <v>16</v>
      </c>
      <c r="M32" s="30" t="s">
        <v>19</v>
      </c>
      <c r="N32" s="30" t="s">
        <v>81</v>
      </c>
    </row>
    <row r="33" spans="1:14" ht="12.75">
      <c r="A33" s="11" t="s">
        <v>24</v>
      </c>
      <c r="B33" s="11" t="s">
        <v>23</v>
      </c>
      <c r="C33" s="12" t="s">
        <v>45</v>
      </c>
      <c r="D33" s="14" t="s">
        <v>64</v>
      </c>
      <c r="E33" s="16">
        <v>14</v>
      </c>
      <c r="F33" s="16" t="s">
        <v>17</v>
      </c>
      <c r="G33" s="29">
        <v>8.352742685954286</v>
      </c>
      <c r="I33" s="17">
        <v>14</v>
      </c>
      <c r="J33" s="83">
        <f>(G33+G35+G37)/3</f>
        <v>10.478906632674544</v>
      </c>
      <c r="K33" s="83">
        <f>J33</f>
        <v>10.478906632674544</v>
      </c>
      <c r="L33" s="83">
        <f>G32</f>
        <v>10.078863746788352</v>
      </c>
      <c r="M33" s="83">
        <f>G36</f>
        <v>9.832040400841716</v>
      </c>
      <c r="N33" s="83">
        <f>G34</f>
        <v>8.34051677473484</v>
      </c>
    </row>
    <row r="34" spans="1:14" ht="12.75">
      <c r="A34" s="11" t="s">
        <v>25</v>
      </c>
      <c r="B34" s="11" t="s">
        <v>23</v>
      </c>
      <c r="C34" s="12" t="s">
        <v>45</v>
      </c>
      <c r="D34" s="14" t="s">
        <v>57</v>
      </c>
      <c r="E34" s="16">
        <v>14</v>
      </c>
      <c r="F34" s="16" t="s">
        <v>15</v>
      </c>
      <c r="G34" s="29">
        <v>8.34051677473484</v>
      </c>
      <c r="I34" s="17">
        <v>16</v>
      </c>
      <c r="J34" s="83">
        <f>(G39+G41+G43)/3</f>
        <v>11.267369060081682</v>
      </c>
      <c r="K34" s="83">
        <f>J34-K33</f>
        <v>0.7884624274071381</v>
      </c>
      <c r="L34" s="83">
        <f>G38-L33</f>
        <v>0.3271218649674861</v>
      </c>
      <c r="M34" s="83">
        <f>G42-M33</f>
        <v>1.662164870348052</v>
      </c>
      <c r="N34" s="83">
        <f>G40-N33</f>
        <v>2.1469627227058616</v>
      </c>
    </row>
    <row r="35" spans="1:14" ht="25.5">
      <c r="A35" s="11" t="s">
        <v>25</v>
      </c>
      <c r="B35" s="11" t="s">
        <v>23</v>
      </c>
      <c r="C35" s="12" t="s">
        <v>45</v>
      </c>
      <c r="D35" s="14" t="s">
        <v>67</v>
      </c>
      <c r="E35" s="16">
        <v>14</v>
      </c>
      <c r="F35" s="16" t="s">
        <v>17</v>
      </c>
      <c r="G35" s="29">
        <v>11.285314598121065</v>
      </c>
      <c r="I35" s="17">
        <v>18</v>
      </c>
      <c r="J35" s="83">
        <f>(G45+G47+G49)/3</f>
        <v>9.45971491741502</v>
      </c>
      <c r="K35" s="83">
        <f>J35-K33</f>
        <v>-1.0191917152595238</v>
      </c>
      <c r="L35" s="83">
        <f>G44-L33</f>
        <v>2.21253056850386</v>
      </c>
      <c r="M35" s="83">
        <f>G48-M33</f>
        <v>2.867959599158283</v>
      </c>
      <c r="N35" s="83">
        <f>G46-N33</f>
        <v>2.12356313280425</v>
      </c>
    </row>
    <row r="36" spans="1:14" ht="12.75">
      <c r="A36" s="11" t="s">
        <v>22</v>
      </c>
      <c r="B36" s="11" t="s">
        <v>23</v>
      </c>
      <c r="C36" s="12" t="s">
        <v>48</v>
      </c>
      <c r="D36" s="14" t="s">
        <v>65</v>
      </c>
      <c r="E36" s="16">
        <v>14</v>
      </c>
      <c r="F36" s="16" t="s">
        <v>15</v>
      </c>
      <c r="G36" s="29">
        <v>9.832040400841716</v>
      </c>
      <c r="I36" s="17">
        <v>20</v>
      </c>
      <c r="J36" s="83">
        <f>(G51+G53+G55)/3</f>
        <v>12.285061773124662</v>
      </c>
      <c r="K36" s="83">
        <f>J36-K33</f>
        <v>1.8061551404501177</v>
      </c>
      <c r="L36" s="83">
        <f>G50-L33</f>
        <v>0.9922287406757224</v>
      </c>
      <c r="M36" s="83">
        <f>G54-M33</f>
        <v>0.15541540020059585</v>
      </c>
      <c r="N36" s="83">
        <f>G52-N33</f>
        <v>2.7302743629156403</v>
      </c>
    </row>
    <row r="37" spans="1:14" ht="12.75">
      <c r="A37" s="11" t="s">
        <v>22</v>
      </c>
      <c r="B37" s="11" t="s">
        <v>23</v>
      </c>
      <c r="C37" s="12" t="s">
        <v>48</v>
      </c>
      <c r="D37" s="14" t="s">
        <v>66</v>
      </c>
      <c r="E37" s="16">
        <v>14</v>
      </c>
      <c r="F37" s="16" t="s">
        <v>17</v>
      </c>
      <c r="G37" s="29">
        <v>11.798662613948279</v>
      </c>
      <c r="I37" s="17">
        <v>22</v>
      </c>
      <c r="J37" s="83">
        <f>(G57+G59+G61)/3</f>
        <v>11.033699633334</v>
      </c>
      <c r="K37" s="83">
        <f>J37-K33</f>
        <v>0.5547930006594566</v>
      </c>
      <c r="L37" s="83">
        <f>G56-L33</f>
        <v>3.9608744592623832</v>
      </c>
      <c r="M37" s="83">
        <f>G60-M33</f>
        <v>3.3972864583753584</v>
      </c>
      <c r="N37" s="83">
        <f>G58-N33</f>
        <v>5.840985502863608</v>
      </c>
    </row>
    <row r="38" spans="1:14" ht="12.75">
      <c r="A38" s="11" t="s">
        <v>24</v>
      </c>
      <c r="B38" s="11" t="s">
        <v>23</v>
      </c>
      <c r="C38" s="12" t="s">
        <v>45</v>
      </c>
      <c r="D38" s="25" t="s">
        <v>59</v>
      </c>
      <c r="E38" s="27">
        <v>16</v>
      </c>
      <c r="F38" s="16" t="s">
        <v>15</v>
      </c>
      <c r="G38" s="29">
        <v>10.405985611755838</v>
      </c>
      <c r="I38" s="17">
        <v>24</v>
      </c>
      <c r="J38" s="83">
        <f>(G63+G65+G67)/3</f>
        <v>13.004086557161516</v>
      </c>
      <c r="K38" s="83">
        <f>J38-K33</f>
        <v>2.525179924486972</v>
      </c>
      <c r="L38" s="83">
        <f>G62-L33</f>
        <v>2.185775288649751</v>
      </c>
      <c r="M38" s="83">
        <f>G66-M33</f>
        <v>4.110445169231099</v>
      </c>
      <c r="N38" s="83">
        <f>G64-N33</f>
        <v>4.766299298997385</v>
      </c>
    </row>
    <row r="39" spans="1:14" ht="12.75">
      <c r="A39" s="11" t="s">
        <v>24</v>
      </c>
      <c r="B39" s="11" t="s">
        <v>23</v>
      </c>
      <c r="C39" s="12" t="s">
        <v>45</v>
      </c>
      <c r="D39" s="14" t="s">
        <v>64</v>
      </c>
      <c r="E39" s="27">
        <v>16</v>
      </c>
      <c r="F39" s="16" t="s">
        <v>17</v>
      </c>
      <c r="G39" s="29">
        <v>12.942560234886997</v>
      </c>
      <c r="I39" s="17">
        <v>26</v>
      </c>
      <c r="J39" s="83">
        <f>(G69+G71+G73)/3</f>
        <v>13.600845731286766</v>
      </c>
      <c r="K39" s="83">
        <f>J39-K3</f>
        <v>4.8445883456271375</v>
      </c>
      <c r="L39" s="83">
        <f>G68-L33</f>
        <v>3.4838298542900805</v>
      </c>
      <c r="M39" s="83">
        <f>G72-M33</f>
        <v>4.812466191741802</v>
      </c>
      <c r="N39" s="83">
        <f>G70-N33</f>
        <v>6.967376379178525</v>
      </c>
    </row>
    <row r="40" spans="1:14" ht="12.75">
      <c r="A40" s="11" t="s">
        <v>25</v>
      </c>
      <c r="B40" s="11" t="s">
        <v>23</v>
      </c>
      <c r="C40" s="12" t="s">
        <v>45</v>
      </c>
      <c r="D40" s="14" t="s">
        <v>57</v>
      </c>
      <c r="E40" s="27">
        <v>16</v>
      </c>
      <c r="F40" s="16" t="s">
        <v>15</v>
      </c>
      <c r="G40" s="29">
        <v>10.487479497440702</v>
      </c>
      <c r="I40" s="30"/>
      <c r="J40" s="30" t="s">
        <v>16</v>
      </c>
      <c r="K40" s="30" t="s">
        <v>19</v>
      </c>
      <c r="L40" s="30" t="s">
        <v>79</v>
      </c>
      <c r="M40" s="17"/>
      <c r="N40" s="17"/>
    </row>
    <row r="41" spans="1:14" ht="25.5">
      <c r="A41" s="11" t="s">
        <v>25</v>
      </c>
      <c r="B41" s="11" t="s">
        <v>23</v>
      </c>
      <c r="C41" s="12" t="s">
        <v>45</v>
      </c>
      <c r="D41" s="14" t="s">
        <v>67</v>
      </c>
      <c r="E41" s="27">
        <v>16</v>
      </c>
      <c r="F41" s="16" t="s">
        <v>17</v>
      </c>
      <c r="G41" s="29">
        <v>9.861384165245044</v>
      </c>
      <c r="I41" s="17">
        <v>2</v>
      </c>
      <c r="J41" s="17">
        <v>0</v>
      </c>
      <c r="K41" s="17">
        <v>0</v>
      </c>
      <c r="L41" s="17">
        <v>0</v>
      </c>
      <c r="M41" s="17"/>
      <c r="N41" s="17"/>
    </row>
    <row r="42" spans="1:14" ht="12.75">
      <c r="A42" s="11" t="s">
        <v>22</v>
      </c>
      <c r="B42" s="11" t="s">
        <v>23</v>
      </c>
      <c r="C42" s="12" t="s">
        <v>48</v>
      </c>
      <c r="D42" s="14" t="s">
        <v>65</v>
      </c>
      <c r="E42" s="27">
        <v>16</v>
      </c>
      <c r="F42" s="16" t="s">
        <v>15</v>
      </c>
      <c r="G42" s="29">
        <v>11.494205271189768</v>
      </c>
      <c r="I42" s="17">
        <v>4</v>
      </c>
      <c r="J42" s="83">
        <f aca="true" t="shared" si="0" ref="J42:J47">L34-K34</f>
        <v>-0.46134056243965205</v>
      </c>
      <c r="K42" s="83">
        <f aca="true" t="shared" si="1" ref="K42:K47">M34-K34</f>
        <v>0.8737024429409139</v>
      </c>
      <c r="L42" s="83">
        <f aca="true" t="shared" si="2" ref="L42:L47">N34-K34</f>
        <v>1.3585002952987235</v>
      </c>
      <c r="M42" s="17"/>
      <c r="N42" s="17"/>
    </row>
    <row r="43" spans="1:14" ht="12.75">
      <c r="A43" s="11" t="s">
        <v>22</v>
      </c>
      <c r="B43" s="11" t="s">
        <v>23</v>
      </c>
      <c r="C43" s="12" t="s">
        <v>48</v>
      </c>
      <c r="D43" s="14" t="s">
        <v>66</v>
      </c>
      <c r="E43" s="27">
        <v>16</v>
      </c>
      <c r="F43" s="16" t="s">
        <v>17</v>
      </c>
      <c r="G43" s="29">
        <v>10.998162780113008</v>
      </c>
      <c r="I43" s="17">
        <v>6</v>
      </c>
      <c r="J43" s="83">
        <f t="shared" si="0"/>
        <v>3.231722283763384</v>
      </c>
      <c r="K43" s="83">
        <f t="shared" si="1"/>
        <v>3.8871513144178067</v>
      </c>
      <c r="L43" s="83">
        <f t="shared" si="2"/>
        <v>3.142754848063774</v>
      </c>
      <c r="M43" s="17"/>
      <c r="N43" s="17"/>
    </row>
    <row r="44" spans="1:14" ht="12.75">
      <c r="A44" s="11" t="s">
        <v>24</v>
      </c>
      <c r="B44" s="11" t="s">
        <v>23</v>
      </c>
      <c r="C44" s="12" t="s">
        <v>45</v>
      </c>
      <c r="D44" s="25" t="s">
        <v>59</v>
      </c>
      <c r="E44" s="15">
        <v>18</v>
      </c>
      <c r="F44" s="16" t="s">
        <v>15</v>
      </c>
      <c r="G44" s="29">
        <v>12.291394315292212</v>
      </c>
      <c r="I44" s="17">
        <v>8</v>
      </c>
      <c r="J44" s="83">
        <f t="shared" si="0"/>
        <v>-0.8139263997743953</v>
      </c>
      <c r="K44" s="83">
        <f t="shared" si="1"/>
        <v>-1.6507397402495219</v>
      </c>
      <c r="L44" s="83">
        <f t="shared" si="2"/>
        <v>0.9241192224655226</v>
      </c>
      <c r="M44" s="17"/>
      <c r="N44" s="17"/>
    </row>
    <row r="45" spans="1:14" ht="12.75">
      <c r="A45" s="22" t="s">
        <v>24</v>
      </c>
      <c r="B45" s="22" t="s">
        <v>23</v>
      </c>
      <c r="C45" s="23" t="s">
        <v>45</v>
      </c>
      <c r="D45" s="25" t="s">
        <v>64</v>
      </c>
      <c r="E45" s="27">
        <v>18</v>
      </c>
      <c r="F45" s="26" t="s">
        <v>17</v>
      </c>
      <c r="G45" s="29">
        <v>8.7</v>
      </c>
      <c r="I45" s="17">
        <v>10</v>
      </c>
      <c r="J45" s="83">
        <f t="shared" si="0"/>
        <v>3.4060814586029267</v>
      </c>
      <c r="K45" s="83">
        <f t="shared" si="1"/>
        <v>2.842493457715902</v>
      </c>
      <c r="L45" s="83">
        <f t="shared" si="2"/>
        <v>5.286192502204152</v>
      </c>
      <c r="M45" s="17"/>
      <c r="N45" s="17"/>
    </row>
    <row r="46" spans="1:14" ht="12.75">
      <c r="A46" s="11" t="s">
        <v>25</v>
      </c>
      <c r="B46" s="11" t="s">
        <v>23</v>
      </c>
      <c r="C46" s="12" t="s">
        <v>45</v>
      </c>
      <c r="D46" s="14" t="s">
        <v>57</v>
      </c>
      <c r="E46" s="15">
        <v>18</v>
      </c>
      <c r="F46" s="16" t="s">
        <v>15</v>
      </c>
      <c r="G46" s="29">
        <v>10.464079907539091</v>
      </c>
      <c r="I46" s="17">
        <v>12</v>
      </c>
      <c r="J46" s="83">
        <f t="shared" si="0"/>
        <v>-0.33940463583722114</v>
      </c>
      <c r="K46" s="83">
        <f t="shared" si="1"/>
        <v>1.585265244744127</v>
      </c>
      <c r="L46" s="83">
        <f t="shared" si="2"/>
        <v>2.241119374510413</v>
      </c>
      <c r="M46" s="17"/>
      <c r="N46" s="17"/>
    </row>
    <row r="47" spans="1:14" ht="25.5">
      <c r="A47" s="11" t="s">
        <v>25</v>
      </c>
      <c r="B47" s="11" t="s">
        <v>23</v>
      </c>
      <c r="C47" s="12" t="s">
        <v>45</v>
      </c>
      <c r="D47" s="14" t="s">
        <v>67</v>
      </c>
      <c r="E47" s="15">
        <v>18</v>
      </c>
      <c r="F47" s="16" t="s">
        <v>17</v>
      </c>
      <c r="G47" s="29">
        <v>9.619332738888657</v>
      </c>
      <c r="I47" s="17">
        <v>14</v>
      </c>
      <c r="J47" s="83">
        <f t="shared" si="0"/>
        <v>-1.360758491337057</v>
      </c>
      <c r="K47" s="83">
        <f t="shared" si="1"/>
        <v>-0.03212215388533579</v>
      </c>
      <c r="L47" s="83">
        <f t="shared" si="2"/>
        <v>2.1227880335513873</v>
      </c>
      <c r="M47" s="17"/>
      <c r="N47" s="17"/>
    </row>
    <row r="48" spans="1:7" ht="12.75">
      <c r="A48" s="11" t="s">
        <v>22</v>
      </c>
      <c r="B48" s="11" t="s">
        <v>23</v>
      </c>
      <c r="C48" s="12" t="s">
        <v>48</v>
      </c>
      <c r="D48" s="14" t="s">
        <v>65</v>
      </c>
      <c r="E48" s="15">
        <v>18</v>
      </c>
      <c r="F48" s="16" t="s">
        <v>15</v>
      </c>
      <c r="G48" s="29">
        <v>12.7</v>
      </c>
    </row>
    <row r="49" spans="1:7" ht="12.75">
      <c r="A49" s="11" t="s">
        <v>22</v>
      </c>
      <c r="B49" s="11" t="s">
        <v>23</v>
      </c>
      <c r="C49" s="12" t="s">
        <v>48</v>
      </c>
      <c r="D49" s="14" t="s">
        <v>66</v>
      </c>
      <c r="E49" s="15">
        <v>18</v>
      </c>
      <c r="F49" s="16" t="s">
        <v>17</v>
      </c>
      <c r="G49" s="29">
        <v>10.059812013356407</v>
      </c>
    </row>
    <row r="50" spans="1:7" ht="12.75">
      <c r="A50" s="11" t="s">
        <v>24</v>
      </c>
      <c r="B50" s="11" t="s">
        <v>23</v>
      </c>
      <c r="C50" s="12" t="s">
        <v>45</v>
      </c>
      <c r="D50" s="25" t="s">
        <v>59</v>
      </c>
      <c r="E50" s="15">
        <v>20</v>
      </c>
      <c r="F50" s="16" t="s">
        <v>15</v>
      </c>
      <c r="G50" s="29">
        <v>11.071092487464075</v>
      </c>
    </row>
    <row r="51" spans="1:7" ht="12.75">
      <c r="A51" s="11" t="s">
        <v>24</v>
      </c>
      <c r="B51" s="11" t="s">
        <v>23</v>
      </c>
      <c r="C51" s="12" t="s">
        <v>45</v>
      </c>
      <c r="D51" s="14" t="s">
        <v>64</v>
      </c>
      <c r="E51" s="15">
        <v>20</v>
      </c>
      <c r="F51" s="16" t="s">
        <v>17</v>
      </c>
      <c r="G51" s="29">
        <v>12.266503343709093</v>
      </c>
    </row>
    <row r="52" spans="1:7" ht="12.75">
      <c r="A52" s="11" t="s">
        <v>25</v>
      </c>
      <c r="B52" s="11" t="s">
        <v>23</v>
      </c>
      <c r="C52" s="12" t="s">
        <v>45</v>
      </c>
      <c r="D52" s="14" t="s">
        <v>57</v>
      </c>
      <c r="E52" s="15">
        <v>20</v>
      </c>
      <c r="F52" s="16" t="s">
        <v>15</v>
      </c>
      <c r="G52" s="29">
        <v>11.070791137650481</v>
      </c>
    </row>
    <row r="53" spans="1:7" ht="25.5">
      <c r="A53" s="11" t="s">
        <v>25</v>
      </c>
      <c r="B53" s="11" t="s">
        <v>23</v>
      </c>
      <c r="C53" s="12" t="s">
        <v>45</v>
      </c>
      <c r="D53" s="14" t="s">
        <v>67</v>
      </c>
      <c r="E53" s="15">
        <v>20</v>
      </c>
      <c r="F53" s="16" t="s">
        <v>17</v>
      </c>
      <c r="G53" s="29">
        <v>14.055025717590986</v>
      </c>
    </row>
    <row r="54" spans="1:7" ht="12.75">
      <c r="A54" s="11" t="s">
        <v>22</v>
      </c>
      <c r="B54" s="11" t="s">
        <v>23</v>
      </c>
      <c r="C54" s="12" t="s">
        <v>48</v>
      </c>
      <c r="D54" s="14" t="s">
        <v>65</v>
      </c>
      <c r="E54" s="15">
        <v>20</v>
      </c>
      <c r="F54" s="16" t="s">
        <v>15</v>
      </c>
      <c r="G54" s="29">
        <v>9.987455801042312</v>
      </c>
    </row>
    <row r="55" spans="1:7" ht="12.75">
      <c r="A55" s="11" t="s">
        <v>22</v>
      </c>
      <c r="B55" s="11" t="s">
        <v>23</v>
      </c>
      <c r="C55" s="12" t="s">
        <v>48</v>
      </c>
      <c r="D55" s="14" t="s">
        <v>66</v>
      </c>
      <c r="E55" s="15">
        <v>20</v>
      </c>
      <c r="F55" s="16" t="s">
        <v>17</v>
      </c>
      <c r="G55" s="29">
        <v>10.533656258073908</v>
      </c>
    </row>
    <row r="56" spans="1:7" ht="12.75">
      <c r="A56" s="11" t="s">
        <v>24</v>
      </c>
      <c r="B56" s="11" t="s">
        <v>23</v>
      </c>
      <c r="C56" s="12" t="s">
        <v>45</v>
      </c>
      <c r="D56" s="25" t="s">
        <v>59</v>
      </c>
      <c r="E56" s="15">
        <v>22</v>
      </c>
      <c r="F56" s="16" t="s">
        <v>15</v>
      </c>
      <c r="G56" s="29">
        <v>14.039738206050735</v>
      </c>
    </row>
    <row r="57" spans="1:7" ht="12.75">
      <c r="A57" s="11" t="s">
        <v>24</v>
      </c>
      <c r="B57" s="11" t="s">
        <v>23</v>
      </c>
      <c r="C57" s="12" t="s">
        <v>45</v>
      </c>
      <c r="D57" s="14" t="s">
        <v>64</v>
      </c>
      <c r="E57" s="15">
        <v>22</v>
      </c>
      <c r="F57" s="16" t="s">
        <v>17</v>
      </c>
      <c r="G57" s="29">
        <v>9.103900459185578</v>
      </c>
    </row>
    <row r="58" spans="1:7" ht="12.75">
      <c r="A58" s="11" t="s">
        <v>25</v>
      </c>
      <c r="B58" s="11" t="s">
        <v>23</v>
      </c>
      <c r="C58" s="12" t="s">
        <v>45</v>
      </c>
      <c r="D58" s="14" t="s">
        <v>57</v>
      </c>
      <c r="E58" s="15">
        <v>22</v>
      </c>
      <c r="F58" s="16" t="s">
        <v>15</v>
      </c>
      <c r="G58" s="29">
        <v>14.18150227759845</v>
      </c>
    </row>
    <row r="59" spans="1:7" ht="25.5">
      <c r="A59" s="11" t="s">
        <v>25</v>
      </c>
      <c r="B59" s="11" t="s">
        <v>23</v>
      </c>
      <c r="C59" s="12" t="s">
        <v>45</v>
      </c>
      <c r="D59" s="14" t="s">
        <v>67</v>
      </c>
      <c r="E59" s="15">
        <v>22</v>
      </c>
      <c r="F59" s="16" t="s">
        <v>17</v>
      </c>
      <c r="G59" s="29">
        <v>10.90956747456922</v>
      </c>
    </row>
    <row r="60" spans="1:7" ht="12.75">
      <c r="A60" s="11" t="s">
        <v>22</v>
      </c>
      <c r="B60" s="11" t="s">
        <v>23</v>
      </c>
      <c r="C60" s="12" t="s">
        <v>48</v>
      </c>
      <c r="D60" s="14" t="s">
        <v>65</v>
      </c>
      <c r="E60" s="15">
        <v>22</v>
      </c>
      <c r="F60" s="16" t="s">
        <v>15</v>
      </c>
      <c r="G60" s="29">
        <v>13.229326859217075</v>
      </c>
    </row>
    <row r="61" spans="1:7" ht="12.75">
      <c r="A61" s="11" t="s">
        <v>22</v>
      </c>
      <c r="B61" s="11" t="s">
        <v>23</v>
      </c>
      <c r="C61" s="12" t="s">
        <v>48</v>
      </c>
      <c r="D61" s="14" t="s">
        <v>66</v>
      </c>
      <c r="E61" s="15">
        <v>22</v>
      </c>
      <c r="F61" s="16" t="s">
        <v>17</v>
      </c>
      <c r="G61" s="29">
        <v>13.087630966247206</v>
      </c>
    </row>
    <row r="62" spans="1:7" ht="12.75">
      <c r="A62" s="11" t="s">
        <v>24</v>
      </c>
      <c r="B62" s="11" t="s">
        <v>23</v>
      </c>
      <c r="C62" s="12" t="s">
        <v>45</v>
      </c>
      <c r="D62" s="25" t="s">
        <v>59</v>
      </c>
      <c r="E62" s="15">
        <v>24</v>
      </c>
      <c r="F62" s="16" t="s">
        <v>15</v>
      </c>
      <c r="G62" s="29">
        <v>12.264639035438103</v>
      </c>
    </row>
    <row r="63" spans="1:7" ht="12.75">
      <c r="A63" s="11" t="s">
        <v>24</v>
      </c>
      <c r="B63" s="11" t="s">
        <v>23</v>
      </c>
      <c r="C63" s="12" t="s">
        <v>45</v>
      </c>
      <c r="D63" s="14" t="s">
        <v>64</v>
      </c>
      <c r="E63" s="15">
        <v>24</v>
      </c>
      <c r="F63" s="16" t="s">
        <v>17</v>
      </c>
      <c r="G63" s="29">
        <v>11.411262119953854</v>
      </c>
    </row>
    <row r="64" spans="1:7" ht="12.75">
      <c r="A64" s="11" t="s">
        <v>25</v>
      </c>
      <c r="B64" s="11" t="s">
        <v>23</v>
      </c>
      <c r="C64" s="12" t="s">
        <v>45</v>
      </c>
      <c r="D64" s="14" t="s">
        <v>57</v>
      </c>
      <c r="E64" s="15">
        <v>24</v>
      </c>
      <c r="F64" s="16" t="s">
        <v>15</v>
      </c>
      <c r="G64" s="29">
        <v>13.106816073732226</v>
      </c>
    </row>
    <row r="65" spans="1:7" ht="25.5">
      <c r="A65" s="11" t="s">
        <v>25</v>
      </c>
      <c r="B65" s="11" t="s">
        <v>23</v>
      </c>
      <c r="C65" s="12" t="s">
        <v>45</v>
      </c>
      <c r="D65" s="14" t="s">
        <v>67</v>
      </c>
      <c r="E65" s="15">
        <v>24</v>
      </c>
      <c r="F65" s="16" t="s">
        <v>17</v>
      </c>
      <c r="G65" s="29">
        <v>13.475829460629729</v>
      </c>
    </row>
    <row r="66" spans="1:7" ht="12.75">
      <c r="A66" s="11" t="s">
        <v>22</v>
      </c>
      <c r="B66" s="11" t="s">
        <v>23</v>
      </c>
      <c r="C66" s="12" t="s">
        <v>48</v>
      </c>
      <c r="D66" s="14" t="s">
        <v>65</v>
      </c>
      <c r="E66" s="15">
        <v>24</v>
      </c>
      <c r="F66" s="16" t="s">
        <v>15</v>
      </c>
      <c r="G66" s="29">
        <v>13.942485570072815</v>
      </c>
    </row>
    <row r="67" spans="1:7" ht="12.75">
      <c r="A67" s="11" t="s">
        <v>22</v>
      </c>
      <c r="B67" s="11" t="s">
        <v>23</v>
      </c>
      <c r="C67" s="12" t="s">
        <v>48</v>
      </c>
      <c r="D67" s="14" t="s">
        <v>66</v>
      </c>
      <c r="E67" s="15">
        <v>24</v>
      </c>
      <c r="F67" s="16" t="s">
        <v>17</v>
      </c>
      <c r="G67" s="29">
        <v>14.125168090900967</v>
      </c>
    </row>
    <row r="68" spans="1:7" ht="12.75">
      <c r="A68" s="11" t="s">
        <v>24</v>
      </c>
      <c r="B68" s="11" t="s">
        <v>23</v>
      </c>
      <c r="C68" s="12" t="s">
        <v>45</v>
      </c>
      <c r="D68" s="25" t="s">
        <v>59</v>
      </c>
      <c r="E68" s="15">
        <v>26</v>
      </c>
      <c r="F68" s="16" t="s">
        <v>15</v>
      </c>
      <c r="G68" s="29">
        <v>13.562693601078433</v>
      </c>
    </row>
    <row r="69" spans="1:7" ht="12.75">
      <c r="A69" s="11" t="s">
        <v>24</v>
      </c>
      <c r="B69" s="11" t="s">
        <v>23</v>
      </c>
      <c r="C69" s="12" t="s">
        <v>45</v>
      </c>
      <c r="D69" s="14" t="s">
        <v>64</v>
      </c>
      <c r="E69" s="15">
        <v>26</v>
      </c>
      <c r="F69" s="16" t="s">
        <v>17</v>
      </c>
      <c r="G69" s="29">
        <v>13.645110210731708</v>
      </c>
    </row>
    <row r="70" spans="1:7" ht="12.75">
      <c r="A70" s="11" t="s">
        <v>25</v>
      </c>
      <c r="B70" s="11" t="s">
        <v>23</v>
      </c>
      <c r="C70" s="12" t="s">
        <v>45</v>
      </c>
      <c r="D70" s="14" t="s">
        <v>57</v>
      </c>
      <c r="E70" s="15">
        <v>26</v>
      </c>
      <c r="F70" s="16" t="s">
        <v>15</v>
      </c>
      <c r="G70" s="29">
        <v>15.307893153913366</v>
      </c>
    </row>
    <row r="71" spans="1:7" ht="25.5">
      <c r="A71" s="11" t="s">
        <v>25</v>
      </c>
      <c r="B71" s="11" t="s">
        <v>23</v>
      </c>
      <c r="C71" s="12" t="s">
        <v>45</v>
      </c>
      <c r="D71" s="14" t="s">
        <v>67</v>
      </c>
      <c r="E71" s="15">
        <v>26</v>
      </c>
      <c r="F71" s="16" t="s">
        <v>17</v>
      </c>
      <c r="G71" s="29">
        <v>12.521460087462746</v>
      </c>
    </row>
    <row r="72" spans="1:7" ht="12.75">
      <c r="A72" s="11" t="s">
        <v>22</v>
      </c>
      <c r="B72" s="11" t="s">
        <v>23</v>
      </c>
      <c r="C72" s="12" t="s">
        <v>48</v>
      </c>
      <c r="D72" s="14" t="s">
        <v>65</v>
      </c>
      <c r="E72" s="15">
        <v>26</v>
      </c>
      <c r="F72" s="16" t="s">
        <v>15</v>
      </c>
      <c r="G72" s="29">
        <v>14.644506592583518</v>
      </c>
    </row>
    <row r="73" spans="1:14" ht="12.75">
      <c r="A73" s="11" t="s">
        <v>22</v>
      </c>
      <c r="B73" s="11" t="s">
        <v>23</v>
      </c>
      <c r="C73" s="12" t="s">
        <v>48</v>
      </c>
      <c r="D73" s="14" t="s">
        <v>66</v>
      </c>
      <c r="E73" s="15">
        <v>26</v>
      </c>
      <c r="F73" s="16" t="s">
        <v>17</v>
      </c>
      <c r="G73" s="29">
        <v>14.635966895665842</v>
      </c>
      <c r="I73" s="30"/>
      <c r="J73" s="30"/>
      <c r="K73" s="30" t="s">
        <v>17</v>
      </c>
      <c r="L73" s="30" t="s">
        <v>16</v>
      </c>
      <c r="M73" s="30" t="s">
        <v>19</v>
      </c>
      <c r="N73" s="30" t="s">
        <v>81</v>
      </c>
    </row>
    <row r="74" spans="1:14" ht="12.75">
      <c r="A74" s="11" t="s">
        <v>28</v>
      </c>
      <c r="B74" s="11" t="s">
        <v>27</v>
      </c>
      <c r="C74" s="12" t="s">
        <v>47</v>
      </c>
      <c r="D74" s="25" t="s">
        <v>59</v>
      </c>
      <c r="E74" s="16">
        <v>14</v>
      </c>
      <c r="F74" s="16" t="s">
        <v>15</v>
      </c>
      <c r="G74" s="29">
        <v>11.040290722973431</v>
      </c>
      <c r="I74" s="17">
        <v>14</v>
      </c>
      <c r="J74" s="83">
        <f>(G74+G76+G78)/3</f>
        <v>11.332662868328661</v>
      </c>
      <c r="K74" s="83">
        <f>J74</f>
        <v>11.332662868328661</v>
      </c>
      <c r="L74" s="83">
        <f>G73</f>
        <v>14.635966895665842</v>
      </c>
      <c r="M74" s="83">
        <f>G77</f>
        <v>11.208396821680195</v>
      </c>
      <c r="N74" s="83">
        <f>G75</f>
        <v>10.234000636406247</v>
      </c>
    </row>
    <row r="75" spans="1:14" ht="12.75">
      <c r="A75" s="11" t="s">
        <v>28</v>
      </c>
      <c r="B75" s="11" t="s">
        <v>27</v>
      </c>
      <c r="C75" s="12" t="s">
        <v>47</v>
      </c>
      <c r="D75" s="14" t="s">
        <v>64</v>
      </c>
      <c r="E75" s="16">
        <v>14</v>
      </c>
      <c r="F75" s="16" t="s">
        <v>17</v>
      </c>
      <c r="G75" s="29">
        <v>10.234000636406247</v>
      </c>
      <c r="I75" s="17">
        <v>16</v>
      </c>
      <c r="J75" s="83">
        <f>(G80+G82+G84)/3</f>
        <v>11.8827946020216</v>
      </c>
      <c r="K75" s="83">
        <f>J75-K74</f>
        <v>0.5501317336929379</v>
      </c>
      <c r="L75" s="83">
        <f>G80-L74</f>
        <v>-0.357799793018474</v>
      </c>
      <c r="M75" s="83">
        <f>G84-M74</f>
        <v>-2.4841900105801944</v>
      </c>
      <c r="N75" s="83">
        <f>G82-N74</f>
        <v>2.412009255911183</v>
      </c>
    </row>
    <row r="76" spans="1:14" ht="12.75">
      <c r="A76" s="11" t="s">
        <v>26</v>
      </c>
      <c r="B76" s="11" t="s">
        <v>27</v>
      </c>
      <c r="C76" s="12" t="s">
        <v>47</v>
      </c>
      <c r="D76" s="14" t="s">
        <v>57</v>
      </c>
      <c r="E76" s="16">
        <v>14</v>
      </c>
      <c r="F76" s="16" t="s">
        <v>15</v>
      </c>
      <c r="G76" s="29">
        <v>11.637792408395011</v>
      </c>
      <c r="I76" s="17">
        <v>18</v>
      </c>
      <c r="J76" s="83">
        <f>(G86+G88+G90)/3</f>
        <v>12.119999408429328</v>
      </c>
      <c r="K76" s="83">
        <f>J76-K74</f>
        <v>0.7873365401006662</v>
      </c>
      <c r="L76" s="83">
        <f>G86-L74</f>
        <v>-3.42610792995864</v>
      </c>
      <c r="M76" s="83">
        <f>G90-M74</f>
        <v>0.26444788958360554</v>
      </c>
      <c r="N76" s="83">
        <f>G88-N74</f>
        <v>3.4432939119107324</v>
      </c>
    </row>
    <row r="77" spans="1:14" ht="25.5">
      <c r="A77" s="11" t="s">
        <v>26</v>
      </c>
      <c r="B77" s="11" t="s">
        <v>27</v>
      </c>
      <c r="C77" s="12" t="s">
        <v>47</v>
      </c>
      <c r="D77" s="14" t="s">
        <v>67</v>
      </c>
      <c r="E77" s="16">
        <v>14</v>
      </c>
      <c r="F77" s="16" t="s">
        <v>17</v>
      </c>
      <c r="G77" s="29">
        <v>11.208396821680195</v>
      </c>
      <c r="I77" s="17">
        <v>20</v>
      </c>
      <c r="J77" s="83">
        <f>(G92+G94+G96)/3</f>
        <v>13.488461029210944</v>
      </c>
      <c r="K77" s="83">
        <f>J77-K74</f>
        <v>2.1557981608822825</v>
      </c>
      <c r="L77" s="83">
        <f>G92-L74</f>
        <v>-0.6980694966547425</v>
      </c>
      <c r="M77" s="83">
        <f>G96-M74</f>
        <v>2.101469659158319</v>
      </c>
      <c r="N77" s="83">
        <f>G94-N74</f>
        <v>2.9836185713769687</v>
      </c>
    </row>
    <row r="78" spans="1:14" ht="12.75">
      <c r="A78" s="11" t="s">
        <v>29</v>
      </c>
      <c r="B78" s="11" t="s">
        <v>27</v>
      </c>
      <c r="C78" s="12" t="s">
        <v>47</v>
      </c>
      <c r="D78" s="14" t="s">
        <v>65</v>
      </c>
      <c r="E78" s="16">
        <v>14</v>
      </c>
      <c r="F78" s="16" t="s">
        <v>15</v>
      </c>
      <c r="G78" s="29">
        <v>11.319905473617542</v>
      </c>
      <c r="I78" s="17">
        <v>22</v>
      </c>
      <c r="J78" s="83">
        <f>(G98+G100+G102)/3</f>
        <v>13.53226275246917</v>
      </c>
      <c r="K78" s="83">
        <f>J78-K74</f>
        <v>2.1995998841405093</v>
      </c>
      <c r="L78" s="83">
        <f>G98-L74</f>
        <v>-1.220327457720959</v>
      </c>
      <c r="M78" s="83">
        <f>G102-M74</f>
        <v>2.6507367714097825</v>
      </c>
      <c r="N78" s="83">
        <f>G100-N74</f>
        <v>3.0880145899664004</v>
      </c>
    </row>
    <row r="79" spans="1:14" ht="12.75">
      <c r="A79" s="11" t="s">
        <v>29</v>
      </c>
      <c r="B79" s="11" t="s">
        <v>27</v>
      </c>
      <c r="C79" s="12" t="s">
        <v>47</v>
      </c>
      <c r="D79" s="14" t="s">
        <v>66</v>
      </c>
      <c r="E79" s="16">
        <v>14</v>
      </c>
      <c r="F79" s="16" t="s">
        <v>17</v>
      </c>
      <c r="G79" s="29">
        <v>9.55078532314149</v>
      </c>
      <c r="I79" s="17">
        <v>24</v>
      </c>
      <c r="J79" s="83">
        <f>(G104+G106+G108)/3</f>
        <v>13.951102135985929</v>
      </c>
      <c r="K79" s="83">
        <f>J79-K74</f>
        <v>2.6184392676572674</v>
      </c>
      <c r="L79" s="83">
        <f>G104-L74</f>
        <v>-0.019426485128875015</v>
      </c>
      <c r="M79" s="83">
        <f>G108-M74</f>
        <v>0.6459625983286355</v>
      </c>
      <c r="N79" s="83">
        <f>G106-N74</f>
        <v>5.148405941005741</v>
      </c>
    </row>
    <row r="80" spans="1:14" ht="12.75">
      <c r="A80" s="11" t="s">
        <v>28</v>
      </c>
      <c r="B80" s="11" t="s">
        <v>27</v>
      </c>
      <c r="C80" s="12" t="s">
        <v>47</v>
      </c>
      <c r="D80" s="25" t="s">
        <v>59</v>
      </c>
      <c r="E80" s="27">
        <v>16</v>
      </c>
      <c r="F80" s="16" t="s">
        <v>15</v>
      </c>
      <c r="G80" s="29">
        <v>14.278167102647368</v>
      </c>
      <c r="I80" s="17"/>
      <c r="J80" s="83"/>
      <c r="K80" s="83"/>
      <c r="L80" s="83"/>
      <c r="M80" s="83"/>
      <c r="N80" s="83"/>
    </row>
    <row r="81" spans="1:14" ht="12.75">
      <c r="A81" s="11" t="s">
        <v>28</v>
      </c>
      <c r="B81" s="11" t="s">
        <v>27</v>
      </c>
      <c r="C81" s="12" t="s">
        <v>47</v>
      </c>
      <c r="D81" s="14" t="s">
        <v>64</v>
      </c>
      <c r="E81" s="27">
        <v>16</v>
      </c>
      <c r="F81" s="16" t="s">
        <v>17</v>
      </c>
      <c r="G81" s="29">
        <v>12.590692096304213</v>
      </c>
      <c r="I81" s="30"/>
      <c r="J81" s="30" t="s">
        <v>16</v>
      </c>
      <c r="K81" s="30" t="s">
        <v>19</v>
      </c>
      <c r="L81" s="30" t="s">
        <v>79</v>
      </c>
      <c r="M81" s="17"/>
      <c r="N81" s="17"/>
    </row>
    <row r="82" spans="1:14" ht="12.75">
      <c r="A82" s="11" t="s">
        <v>26</v>
      </c>
      <c r="B82" s="11" t="s">
        <v>27</v>
      </c>
      <c r="C82" s="12" t="s">
        <v>47</v>
      </c>
      <c r="D82" s="14" t="s">
        <v>57</v>
      </c>
      <c r="E82" s="27">
        <v>16</v>
      </c>
      <c r="F82" s="16" t="s">
        <v>15</v>
      </c>
      <c r="G82" s="29">
        <v>12.64600989231743</v>
      </c>
      <c r="I82" s="17">
        <v>2</v>
      </c>
      <c r="J82" s="17">
        <v>0</v>
      </c>
      <c r="K82" s="17">
        <v>0</v>
      </c>
      <c r="L82" s="17">
        <v>0</v>
      </c>
      <c r="M82" s="17"/>
      <c r="N82" s="17"/>
    </row>
    <row r="83" spans="1:14" ht="25.5">
      <c r="A83" s="11" t="s">
        <v>26</v>
      </c>
      <c r="B83" s="11" t="s">
        <v>27</v>
      </c>
      <c r="C83" s="12" t="s">
        <v>47</v>
      </c>
      <c r="D83" s="14" t="s">
        <v>67</v>
      </c>
      <c r="E83" s="27">
        <v>16</v>
      </c>
      <c r="F83" s="16" t="s">
        <v>17</v>
      </c>
      <c r="G83" s="29">
        <v>11.517072807473145</v>
      </c>
      <c r="I83" s="17">
        <v>4</v>
      </c>
      <c r="J83" s="83">
        <f>L75-K75</f>
        <v>-0.9079315267114119</v>
      </c>
      <c r="K83" s="83">
        <f>M75-K75</f>
        <v>-3.0343217442731323</v>
      </c>
      <c r="L83" s="83">
        <f>N75-K75</f>
        <v>1.8618775222182453</v>
      </c>
      <c r="M83" s="17"/>
      <c r="N83" s="17"/>
    </row>
    <row r="84" spans="1:14" ht="12.75">
      <c r="A84" s="11" t="s">
        <v>29</v>
      </c>
      <c r="B84" s="11" t="s">
        <v>27</v>
      </c>
      <c r="C84" s="12" t="s">
        <v>47</v>
      </c>
      <c r="D84" s="14" t="s">
        <v>65</v>
      </c>
      <c r="E84" s="27">
        <v>16</v>
      </c>
      <c r="F84" s="16" t="s">
        <v>15</v>
      </c>
      <c r="G84" s="29">
        <v>8.7242068111</v>
      </c>
      <c r="I84" s="17">
        <v>6</v>
      </c>
      <c r="J84" s="83">
        <f>L76-K76</f>
        <v>-4.213444470059306</v>
      </c>
      <c r="K84" s="83">
        <f>M76-K76</f>
        <v>-0.5228886505170607</v>
      </c>
      <c r="L84" s="83">
        <f>N76-K76</f>
        <v>2.655957371810066</v>
      </c>
      <c r="M84" s="17"/>
      <c r="N84" s="17"/>
    </row>
    <row r="85" spans="1:14" ht="12.75">
      <c r="A85" s="11" t="s">
        <v>29</v>
      </c>
      <c r="B85" s="11" t="s">
        <v>27</v>
      </c>
      <c r="C85" s="12" t="s">
        <v>47</v>
      </c>
      <c r="D85" s="14" t="s">
        <v>66</v>
      </c>
      <c r="E85" s="27">
        <v>16</v>
      </c>
      <c r="F85" s="16" t="s">
        <v>17</v>
      </c>
      <c r="G85" s="29">
        <v>12.45757982691892</v>
      </c>
      <c r="I85" s="17">
        <v>8</v>
      </c>
      <c r="J85" s="83">
        <f>L77-K77</f>
        <v>-2.853867657537025</v>
      </c>
      <c r="K85" s="83">
        <f>M77-K77</f>
        <v>-0.05432850172396364</v>
      </c>
      <c r="L85" s="83">
        <f>N77-K77</f>
        <v>0.8278204104946862</v>
      </c>
      <c r="M85" s="17"/>
      <c r="N85" s="17"/>
    </row>
    <row r="86" spans="1:14" ht="12.75">
      <c r="A86" s="11" t="s">
        <v>28</v>
      </c>
      <c r="B86" s="11" t="s">
        <v>27</v>
      </c>
      <c r="C86" s="12" t="s">
        <v>47</v>
      </c>
      <c r="D86" s="25" t="s">
        <v>59</v>
      </c>
      <c r="E86" s="15">
        <v>18</v>
      </c>
      <c r="F86" s="16" t="s">
        <v>15</v>
      </c>
      <c r="G86" s="29">
        <v>11.209858965707202</v>
      </c>
      <c r="I86" s="17">
        <v>10</v>
      </c>
      <c r="J86" s="83">
        <f>L78-K78</f>
        <v>-3.4199273418614684</v>
      </c>
      <c r="K86" s="83">
        <f>M78-K78</f>
        <v>0.45113688726927315</v>
      </c>
      <c r="L86" s="83">
        <f>N78-K78</f>
        <v>0.8884147058258911</v>
      </c>
      <c r="M86" s="17"/>
      <c r="N86" s="17"/>
    </row>
    <row r="87" spans="1:14" ht="12.75">
      <c r="A87" s="11" t="s">
        <v>28</v>
      </c>
      <c r="B87" s="11" t="s">
        <v>27</v>
      </c>
      <c r="C87" s="12" t="s">
        <v>47</v>
      </c>
      <c r="D87" s="14" t="s">
        <v>64</v>
      </c>
      <c r="E87" s="15">
        <v>18</v>
      </c>
      <c r="F87" s="16" t="s">
        <v>17</v>
      </c>
      <c r="G87" s="29">
        <v>11.99909698318806</v>
      </c>
      <c r="I87" s="17">
        <v>12</v>
      </c>
      <c r="J87" s="83">
        <f>L79-K79</f>
        <v>-2.6378657527861424</v>
      </c>
      <c r="K87" s="83">
        <f>M79-K79</f>
        <v>-1.972476669328632</v>
      </c>
      <c r="L87" s="83">
        <f>N79-K79</f>
        <v>2.529966673348474</v>
      </c>
      <c r="M87" s="17"/>
      <c r="N87" s="17"/>
    </row>
    <row r="88" spans="1:7" ht="12.75">
      <c r="A88" s="11" t="s">
        <v>26</v>
      </c>
      <c r="B88" s="11" t="s">
        <v>27</v>
      </c>
      <c r="C88" s="12" t="s">
        <v>47</v>
      </c>
      <c r="D88" s="14" t="s">
        <v>57</v>
      </c>
      <c r="E88" s="15">
        <v>18</v>
      </c>
      <c r="F88" s="16" t="s">
        <v>15</v>
      </c>
      <c r="G88" s="29">
        <v>13.67729454831698</v>
      </c>
    </row>
    <row r="89" spans="1:7" ht="25.5">
      <c r="A89" s="11" t="s">
        <v>26</v>
      </c>
      <c r="B89" s="11" t="s">
        <v>27</v>
      </c>
      <c r="C89" s="12" t="s">
        <v>47</v>
      </c>
      <c r="D89" s="14" t="s">
        <v>67</v>
      </c>
      <c r="E89" s="15">
        <v>18</v>
      </c>
      <c r="F89" s="16" t="s">
        <v>17</v>
      </c>
      <c r="G89" s="29">
        <v>12.162961556914427</v>
      </c>
    </row>
    <row r="90" spans="1:7" ht="12.75">
      <c r="A90" s="11" t="s">
        <v>29</v>
      </c>
      <c r="B90" s="11" t="s">
        <v>27</v>
      </c>
      <c r="C90" s="12" t="s">
        <v>47</v>
      </c>
      <c r="D90" s="14" t="s">
        <v>65</v>
      </c>
      <c r="E90" s="15">
        <v>18</v>
      </c>
      <c r="F90" s="16" t="s">
        <v>15</v>
      </c>
      <c r="G90" s="29">
        <v>11.4728447112638</v>
      </c>
    </row>
    <row r="91" spans="1:7" ht="12.75">
      <c r="A91" s="11" t="s">
        <v>29</v>
      </c>
      <c r="B91" s="11" t="s">
        <v>27</v>
      </c>
      <c r="C91" s="12" t="s">
        <v>47</v>
      </c>
      <c r="D91" s="14" t="s">
        <v>66</v>
      </c>
      <c r="E91" s="15">
        <v>18</v>
      </c>
      <c r="F91" s="16" t="s">
        <v>17</v>
      </c>
      <c r="G91" s="29">
        <v>11.634940218343488</v>
      </c>
    </row>
    <row r="92" spans="1:7" ht="12.75">
      <c r="A92" s="11" t="s">
        <v>28</v>
      </c>
      <c r="B92" s="11" t="s">
        <v>27</v>
      </c>
      <c r="C92" s="12" t="s">
        <v>47</v>
      </c>
      <c r="D92" s="25" t="s">
        <v>59</v>
      </c>
      <c r="E92" s="15">
        <v>20</v>
      </c>
      <c r="F92" s="16" t="s">
        <v>15</v>
      </c>
      <c r="G92" s="29">
        <v>13.9378973990111</v>
      </c>
    </row>
    <row r="93" spans="1:7" ht="12.75">
      <c r="A93" s="11" t="s">
        <v>28</v>
      </c>
      <c r="B93" s="11" t="s">
        <v>27</v>
      </c>
      <c r="C93" s="12" t="s">
        <v>47</v>
      </c>
      <c r="D93" s="14" t="s">
        <v>64</v>
      </c>
      <c r="E93" s="15">
        <v>20</v>
      </c>
      <c r="F93" s="16" t="s">
        <v>17</v>
      </c>
      <c r="G93" s="29">
        <v>13.931553238779493</v>
      </c>
    </row>
    <row r="94" spans="1:7" ht="12.75">
      <c r="A94" s="11" t="s">
        <v>26</v>
      </c>
      <c r="B94" s="11" t="s">
        <v>27</v>
      </c>
      <c r="C94" s="12" t="s">
        <v>47</v>
      </c>
      <c r="D94" s="14" t="s">
        <v>57</v>
      </c>
      <c r="E94" s="15">
        <v>20</v>
      </c>
      <c r="F94" s="16" t="s">
        <v>15</v>
      </c>
      <c r="G94" s="29">
        <v>13.217619207783216</v>
      </c>
    </row>
    <row r="95" spans="1:7" ht="25.5">
      <c r="A95" s="11" t="s">
        <v>26</v>
      </c>
      <c r="B95" s="11" t="s">
        <v>27</v>
      </c>
      <c r="C95" s="12" t="s">
        <v>47</v>
      </c>
      <c r="D95" s="14" t="s">
        <v>67</v>
      </c>
      <c r="E95" s="15">
        <v>20</v>
      </c>
      <c r="F95" s="16" t="s">
        <v>17</v>
      </c>
      <c r="G95" s="29">
        <v>13.163352516232878</v>
      </c>
    </row>
    <row r="96" spans="1:7" ht="12.75">
      <c r="A96" s="11" t="s">
        <v>29</v>
      </c>
      <c r="B96" s="11" t="s">
        <v>27</v>
      </c>
      <c r="C96" s="12" t="s">
        <v>47</v>
      </c>
      <c r="D96" s="14" t="s">
        <v>65</v>
      </c>
      <c r="E96" s="15">
        <v>20</v>
      </c>
      <c r="F96" s="16" t="s">
        <v>15</v>
      </c>
      <c r="G96" s="29">
        <v>13.309866480838513</v>
      </c>
    </row>
    <row r="97" spans="1:7" ht="12.75">
      <c r="A97" s="11" t="s">
        <v>29</v>
      </c>
      <c r="B97" s="11" t="s">
        <v>27</v>
      </c>
      <c r="C97" s="12" t="s">
        <v>47</v>
      </c>
      <c r="D97" s="14" t="s">
        <v>66</v>
      </c>
      <c r="E97" s="15">
        <v>20</v>
      </c>
      <c r="F97" s="16" t="s">
        <v>17</v>
      </c>
      <c r="G97" s="29">
        <v>12.579700276430135</v>
      </c>
    </row>
    <row r="98" spans="1:7" ht="12.75">
      <c r="A98" s="11" t="s">
        <v>28</v>
      </c>
      <c r="B98" s="11" t="s">
        <v>27</v>
      </c>
      <c r="C98" s="12" t="s">
        <v>47</v>
      </c>
      <c r="D98" s="25" t="s">
        <v>59</v>
      </c>
      <c r="E98" s="15">
        <v>22</v>
      </c>
      <c r="F98" s="16" t="s">
        <v>15</v>
      </c>
      <c r="G98" s="29">
        <v>13.415639437944883</v>
      </c>
    </row>
    <row r="99" spans="1:7" ht="12.75">
      <c r="A99" s="11" t="s">
        <v>28</v>
      </c>
      <c r="B99" s="11" t="s">
        <v>27</v>
      </c>
      <c r="C99" s="12" t="s">
        <v>47</v>
      </c>
      <c r="D99" s="14" t="s">
        <v>64</v>
      </c>
      <c r="E99" s="15">
        <v>22</v>
      </c>
      <c r="F99" s="16" t="s">
        <v>17</v>
      </c>
      <c r="G99" s="29">
        <v>12.382561716377722</v>
      </c>
    </row>
    <row r="100" spans="1:7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5">
        <v>22</v>
      </c>
      <c r="F100" s="16" t="s">
        <v>15</v>
      </c>
      <c r="G100" s="29">
        <v>13.322015226372647</v>
      </c>
    </row>
    <row r="101" spans="1:7" ht="25.5">
      <c r="A101" s="11" t="s">
        <v>26</v>
      </c>
      <c r="B101" s="11" t="s">
        <v>27</v>
      </c>
      <c r="C101" s="12" t="s">
        <v>47</v>
      </c>
      <c r="D101" s="14" t="s">
        <v>67</v>
      </c>
      <c r="E101" s="15">
        <v>22</v>
      </c>
      <c r="F101" s="16" t="s">
        <v>17</v>
      </c>
      <c r="G101" s="29">
        <v>12.500921224740944</v>
      </c>
    </row>
    <row r="102" spans="1:7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5">
        <v>22</v>
      </c>
      <c r="F102" s="16" t="s">
        <v>15</v>
      </c>
      <c r="G102" s="29">
        <v>13.859133593089977</v>
      </c>
    </row>
    <row r="103" spans="1:7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5">
        <v>22</v>
      </c>
      <c r="F103" s="16" t="s">
        <v>17</v>
      </c>
      <c r="G103" s="29">
        <v>12.784323312359133</v>
      </c>
    </row>
    <row r="104" spans="1:7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5">
        <v>24</v>
      </c>
      <c r="F104" s="16" t="s">
        <v>15</v>
      </c>
      <c r="G104" s="29">
        <v>14.616540410536967</v>
      </c>
    </row>
    <row r="105" spans="1:7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5">
        <v>24</v>
      </c>
      <c r="F105" s="16" t="s">
        <v>17</v>
      </c>
      <c r="G105" s="29">
        <v>15.767728063912763</v>
      </c>
    </row>
    <row r="106" spans="1:7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5">
        <v>24</v>
      </c>
      <c r="F106" s="16" t="s">
        <v>15</v>
      </c>
      <c r="G106" s="29">
        <v>15.382406577411988</v>
      </c>
    </row>
    <row r="107" spans="1:7" ht="25.5">
      <c r="A107" s="11" t="s">
        <v>26</v>
      </c>
      <c r="B107" s="11" t="s">
        <v>27</v>
      </c>
      <c r="C107" s="12" t="s">
        <v>47</v>
      </c>
      <c r="D107" s="14" t="s">
        <v>67</v>
      </c>
      <c r="E107" s="15">
        <v>24</v>
      </c>
      <c r="F107" s="16" t="s">
        <v>17</v>
      </c>
      <c r="G107" s="29">
        <v>15.018240102484475</v>
      </c>
    </row>
    <row r="108" spans="1:7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5">
        <v>24</v>
      </c>
      <c r="F108" s="16" t="s">
        <v>15</v>
      </c>
      <c r="G108" s="29">
        <v>11.85435942000883</v>
      </c>
    </row>
    <row r="109" spans="1:7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5">
        <v>24</v>
      </c>
      <c r="F109" s="16" t="s">
        <v>17</v>
      </c>
      <c r="G109" s="29">
        <v>12.175188232038458</v>
      </c>
    </row>
    <row r="110" spans="1:14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>
        <v>14</v>
      </c>
      <c r="F110" s="16" t="s">
        <v>15</v>
      </c>
      <c r="G110" s="29">
        <v>11.636024498686794</v>
      </c>
      <c r="I110" s="30"/>
      <c r="J110" s="30"/>
      <c r="K110" s="30" t="s">
        <v>17</v>
      </c>
      <c r="L110" s="30" t="s">
        <v>16</v>
      </c>
      <c r="M110" s="30" t="s">
        <v>19</v>
      </c>
      <c r="N110" s="30" t="s">
        <v>81</v>
      </c>
    </row>
    <row r="111" spans="1:14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>
        <v>14</v>
      </c>
      <c r="F111" s="16" t="s">
        <v>17</v>
      </c>
      <c r="G111" s="29">
        <v>9.718829887825143</v>
      </c>
      <c r="I111" s="17">
        <v>14</v>
      </c>
      <c r="J111" s="83">
        <f>(G111+G113+G115)/3</f>
        <v>9.981477078428497</v>
      </c>
      <c r="K111" s="83">
        <f>J111</f>
        <v>9.981477078428497</v>
      </c>
      <c r="L111" s="83">
        <f>G110</f>
        <v>11.636024498686794</v>
      </c>
      <c r="M111" s="83">
        <f>G114</f>
        <v>7.366725221537469</v>
      </c>
      <c r="N111" s="83">
        <f>G112</f>
        <v>12.433215336591038</v>
      </c>
    </row>
    <row r="112" spans="1:14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>
        <v>14</v>
      </c>
      <c r="F112" s="16" t="s">
        <v>15</v>
      </c>
      <c r="G112" s="29">
        <v>12.433215336591038</v>
      </c>
      <c r="I112" s="17">
        <v>16</v>
      </c>
      <c r="J112" s="83">
        <f>(G117+G119+G121)/3</f>
        <v>10.05235429159877</v>
      </c>
      <c r="K112" s="83">
        <f>J112-K111</f>
        <v>0.07087721317027196</v>
      </c>
      <c r="L112" s="83">
        <f>G116-L111</f>
        <v>-0.5492736481251796</v>
      </c>
      <c r="M112" s="83">
        <f>G120-M111</f>
        <v>2.255425748452887</v>
      </c>
      <c r="N112" s="83">
        <f>G118-N111</f>
        <v>0.060115942771703956</v>
      </c>
    </row>
    <row r="113" spans="1:14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>
        <v>14</v>
      </c>
      <c r="F113" s="16" t="s">
        <v>17</v>
      </c>
      <c r="G113" s="29">
        <v>13.26316491014215</v>
      </c>
      <c r="I113" s="17">
        <v>18</v>
      </c>
      <c r="J113" s="83">
        <f>(G123+G125+G127)/3</f>
        <v>9.414955980243695</v>
      </c>
      <c r="K113" s="83">
        <f>J113-K111</f>
        <v>-0.5665210981848023</v>
      </c>
      <c r="L113" s="83">
        <f>G122-L111</f>
        <v>-1.197579219799234</v>
      </c>
      <c r="M113" s="83">
        <f>G126-M111</f>
        <v>2.2919330664625326</v>
      </c>
      <c r="N113" s="83">
        <f>G124-N111</f>
        <v>1.8075677198969284</v>
      </c>
    </row>
    <row r="114" spans="1:14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>
        <v>14</v>
      </c>
      <c r="F114" s="16" t="s">
        <v>15</v>
      </c>
      <c r="G114" s="29">
        <v>7.366725221537469</v>
      </c>
      <c r="I114" s="17">
        <v>20</v>
      </c>
      <c r="J114" s="83">
        <f>(G129+G131+G133)/3</f>
        <v>10.235325070052033</v>
      </c>
      <c r="K114" s="83">
        <f>J114-K111</f>
        <v>0.25384799162353566</v>
      </c>
      <c r="L114" s="83">
        <f>G128-L111</f>
        <v>-0.6600487746955199</v>
      </c>
      <c r="M114" s="83">
        <f>G132-M111</f>
        <v>2.454164891262532</v>
      </c>
      <c r="N114" s="83">
        <f>G130-N111</f>
        <v>3.2226126203903753</v>
      </c>
    </row>
    <row r="115" spans="1:14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>
        <v>14</v>
      </c>
      <c r="F115" s="16" t="s">
        <v>17</v>
      </c>
      <c r="G115" s="29">
        <v>6.9624364373182</v>
      </c>
      <c r="I115" s="17"/>
      <c r="J115" s="83"/>
      <c r="K115" s="83"/>
      <c r="L115" s="83"/>
      <c r="M115" s="83"/>
      <c r="N115" s="83"/>
    </row>
    <row r="116" spans="1:14" ht="12.75">
      <c r="A116" s="11" t="s">
        <v>32</v>
      </c>
      <c r="B116" s="11" t="s">
        <v>31</v>
      </c>
      <c r="C116" s="12" t="s">
        <v>46</v>
      </c>
      <c r="D116" s="25" t="s">
        <v>59</v>
      </c>
      <c r="E116" s="27">
        <v>16</v>
      </c>
      <c r="F116" s="16" t="s">
        <v>15</v>
      </c>
      <c r="G116" s="29">
        <v>11.086750850561614</v>
      </c>
      <c r="I116" s="17"/>
      <c r="J116" s="83"/>
      <c r="K116" s="83"/>
      <c r="L116" s="83"/>
      <c r="M116" s="83"/>
      <c r="N116" s="83"/>
    </row>
    <row r="117" spans="1:14" ht="12.75">
      <c r="A117" s="11" t="s">
        <v>32</v>
      </c>
      <c r="B117" s="11" t="s">
        <v>31</v>
      </c>
      <c r="C117" s="12" t="s">
        <v>46</v>
      </c>
      <c r="D117" s="14" t="s">
        <v>64</v>
      </c>
      <c r="E117" s="27">
        <v>16</v>
      </c>
      <c r="F117" s="16" t="s">
        <v>17</v>
      </c>
      <c r="G117" s="29">
        <v>8.730242438928304</v>
      </c>
      <c r="I117" s="17"/>
      <c r="J117" s="83"/>
      <c r="K117" s="83"/>
      <c r="L117" s="83"/>
      <c r="M117" s="83"/>
      <c r="N117" s="83"/>
    </row>
    <row r="118" spans="1:14" ht="12.75">
      <c r="A118" s="11" t="s">
        <v>30</v>
      </c>
      <c r="B118" s="11" t="s">
        <v>31</v>
      </c>
      <c r="C118" s="12" t="s">
        <v>45</v>
      </c>
      <c r="D118" s="14" t="s">
        <v>57</v>
      </c>
      <c r="E118" s="27">
        <v>16</v>
      </c>
      <c r="F118" s="16" t="s">
        <v>15</v>
      </c>
      <c r="G118" s="29">
        <v>12.493331279362742</v>
      </c>
      <c r="I118" s="30"/>
      <c r="J118" s="30" t="s">
        <v>16</v>
      </c>
      <c r="K118" s="30" t="s">
        <v>19</v>
      </c>
      <c r="L118" s="30" t="s">
        <v>79</v>
      </c>
      <c r="M118" s="17"/>
      <c r="N118" s="17"/>
    </row>
    <row r="119" spans="1:14" ht="25.5">
      <c r="A119" s="11" t="s">
        <v>30</v>
      </c>
      <c r="B119" s="11" t="s">
        <v>31</v>
      </c>
      <c r="C119" s="12" t="s">
        <v>45</v>
      </c>
      <c r="D119" s="14" t="s">
        <v>67</v>
      </c>
      <c r="E119" s="27">
        <v>16</v>
      </c>
      <c r="F119" s="16" t="s">
        <v>17</v>
      </c>
      <c r="G119" s="29">
        <v>13.132403516849042</v>
      </c>
      <c r="I119" s="17">
        <v>2</v>
      </c>
      <c r="J119" s="17">
        <v>0</v>
      </c>
      <c r="K119" s="17">
        <v>0</v>
      </c>
      <c r="L119" s="17">
        <v>0</v>
      </c>
      <c r="M119" s="17"/>
      <c r="N119" s="17"/>
    </row>
    <row r="120" spans="1:14" ht="12.75">
      <c r="A120" s="11" t="s">
        <v>33</v>
      </c>
      <c r="B120" s="11" t="s">
        <v>31</v>
      </c>
      <c r="C120" s="12" t="s">
        <v>46</v>
      </c>
      <c r="D120" s="14" t="s">
        <v>65</v>
      </c>
      <c r="E120" s="27">
        <v>16</v>
      </c>
      <c r="F120" s="16" t="s">
        <v>15</v>
      </c>
      <c r="G120" s="29">
        <v>9.622150969990356</v>
      </c>
      <c r="I120" s="17">
        <v>4</v>
      </c>
      <c r="J120" s="83">
        <f>L112-K112</f>
        <v>-0.6201508612954516</v>
      </c>
      <c r="K120" s="83">
        <f>M112-K112</f>
        <v>2.184548535282615</v>
      </c>
      <c r="L120" s="83">
        <f>N112-K112</f>
        <v>-0.010761270398568001</v>
      </c>
      <c r="M120" s="17"/>
      <c r="N120" s="17"/>
    </row>
    <row r="121" spans="1:14" ht="12.75">
      <c r="A121" s="11" t="s">
        <v>33</v>
      </c>
      <c r="B121" s="11" t="s">
        <v>31</v>
      </c>
      <c r="C121" s="12" t="s">
        <v>46</v>
      </c>
      <c r="D121" s="14" t="s">
        <v>66</v>
      </c>
      <c r="E121" s="27">
        <v>16</v>
      </c>
      <c r="F121" s="16" t="s">
        <v>17</v>
      </c>
      <c r="G121" s="29">
        <v>8.294416919018964</v>
      </c>
      <c r="I121" s="17">
        <v>6</v>
      </c>
      <c r="J121" s="83">
        <f>L113-K113</f>
        <v>-0.6310581216144318</v>
      </c>
      <c r="K121" s="83">
        <f>M113-K113</f>
        <v>2.858454164647335</v>
      </c>
      <c r="L121" s="83">
        <f>N113-K113</f>
        <v>2.374088818081731</v>
      </c>
      <c r="M121" s="17"/>
      <c r="N121" s="17"/>
    </row>
    <row r="122" spans="1:14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5">
        <v>18</v>
      </c>
      <c r="F122" s="16" t="s">
        <v>15</v>
      </c>
      <c r="G122" s="29">
        <v>10.43844527888756</v>
      </c>
      <c r="I122" s="17">
        <v>8</v>
      </c>
      <c r="J122" s="83">
        <f>L114-K114</f>
        <v>-0.9138967663190556</v>
      </c>
      <c r="K122" s="83">
        <f>M114-K114</f>
        <v>2.200316899638996</v>
      </c>
      <c r="L122" s="83">
        <f>N114-K114</f>
        <v>2.9687646287668397</v>
      </c>
      <c r="M122" s="17"/>
      <c r="N122" s="17"/>
    </row>
    <row r="123" spans="1:7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5">
        <v>18</v>
      </c>
      <c r="F123" s="16" t="s">
        <v>17</v>
      </c>
      <c r="G123" s="29">
        <v>8.60647264038056</v>
      </c>
    </row>
    <row r="124" spans="1:7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5">
        <v>18</v>
      </c>
      <c r="F124" s="16" t="s">
        <v>15</v>
      </c>
      <c r="G124" s="29">
        <v>14.240783056487967</v>
      </c>
    </row>
    <row r="125" spans="1:7" ht="25.5">
      <c r="A125" s="11" t="s">
        <v>30</v>
      </c>
      <c r="B125" s="11" t="s">
        <v>31</v>
      </c>
      <c r="C125" s="12" t="s">
        <v>45</v>
      </c>
      <c r="D125" s="14" t="s">
        <v>67</v>
      </c>
      <c r="E125" s="15">
        <v>18</v>
      </c>
      <c r="F125" s="16" t="s">
        <v>17</v>
      </c>
      <c r="G125" s="29">
        <v>12.50317743210994</v>
      </c>
    </row>
    <row r="126" spans="1:7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5">
        <v>18</v>
      </c>
      <c r="F126" s="16" t="s">
        <v>15</v>
      </c>
      <c r="G126" s="29">
        <v>9.658658288000002</v>
      </c>
    </row>
    <row r="127" spans="1:7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5">
        <v>18</v>
      </c>
      <c r="F127" s="16" t="s">
        <v>17</v>
      </c>
      <c r="G127" s="29">
        <v>7.135217868240587</v>
      </c>
    </row>
    <row r="128" spans="1:7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5">
        <v>20</v>
      </c>
      <c r="F128" s="16" t="s">
        <v>15</v>
      </c>
      <c r="G128" s="29">
        <v>10.975975723991274</v>
      </c>
    </row>
    <row r="129" spans="1:7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5">
        <v>20</v>
      </c>
      <c r="F129" s="16" t="s">
        <v>17</v>
      </c>
      <c r="G129" s="29">
        <v>8.349727568166424</v>
      </c>
    </row>
    <row r="130" spans="1:7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5">
        <v>20</v>
      </c>
      <c r="F130" s="16" t="s">
        <v>15</v>
      </c>
      <c r="G130" s="29">
        <v>15.655827956981414</v>
      </c>
    </row>
    <row r="131" spans="1:7" ht="25.5">
      <c r="A131" s="11" t="s">
        <v>30</v>
      </c>
      <c r="B131" s="11" t="s">
        <v>31</v>
      </c>
      <c r="C131" s="12" t="s">
        <v>45</v>
      </c>
      <c r="D131" s="14" t="s">
        <v>67</v>
      </c>
      <c r="E131" s="15">
        <v>20</v>
      </c>
      <c r="F131" s="16" t="s">
        <v>17</v>
      </c>
      <c r="G131" s="29">
        <v>14.434657105747837</v>
      </c>
    </row>
    <row r="132" spans="1:7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5">
        <v>20</v>
      </c>
      <c r="F132" s="16" t="s">
        <v>15</v>
      </c>
      <c r="G132" s="29">
        <v>9.8208901128</v>
      </c>
    </row>
    <row r="133" spans="1:7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5">
        <v>20</v>
      </c>
      <c r="F133" s="16" t="s">
        <v>17</v>
      </c>
      <c r="G133" s="29">
        <v>7.921590536241836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G4">
      <selection activeCell="O132" sqref="O132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12.8515625" style="17" customWidth="1"/>
    <col min="5" max="5" width="6.00390625" style="17" customWidth="1"/>
    <col min="6" max="6" width="10.00390625" style="17" customWidth="1"/>
    <col min="7" max="7" width="11.28125" style="17" customWidth="1"/>
    <col min="8" max="16384" width="9.140625" style="1" customWidth="1"/>
  </cols>
  <sheetData>
    <row r="1" spans="1:7" ht="25.5">
      <c r="A1" s="18" t="s">
        <v>0</v>
      </c>
      <c r="B1" s="18" t="s">
        <v>1</v>
      </c>
      <c r="C1" s="18" t="s">
        <v>43</v>
      </c>
      <c r="D1" s="18" t="s">
        <v>56</v>
      </c>
      <c r="E1" s="18" t="s">
        <v>2</v>
      </c>
      <c r="F1" s="18" t="s">
        <v>3</v>
      </c>
      <c r="G1" s="21" t="s">
        <v>70</v>
      </c>
    </row>
    <row r="2" spans="1:14" ht="12.75">
      <c r="A2" s="22" t="s">
        <v>13</v>
      </c>
      <c r="B2" s="22" t="s">
        <v>14</v>
      </c>
      <c r="C2" s="23" t="s">
        <v>47</v>
      </c>
      <c r="D2" s="25" t="s">
        <v>59</v>
      </c>
      <c r="E2" s="26">
        <v>14</v>
      </c>
      <c r="F2" s="26" t="s">
        <v>15</v>
      </c>
      <c r="G2" s="29">
        <v>8.9433974943247</v>
      </c>
      <c r="I2" s="30"/>
      <c r="J2" s="30"/>
      <c r="K2" s="30" t="s">
        <v>17</v>
      </c>
      <c r="L2" s="30" t="s">
        <v>16</v>
      </c>
      <c r="M2" s="30" t="s">
        <v>19</v>
      </c>
      <c r="N2" s="30" t="s">
        <v>81</v>
      </c>
    </row>
    <row r="3" spans="1:14" ht="12.75">
      <c r="A3" s="11" t="s">
        <v>13</v>
      </c>
      <c r="B3" s="11" t="s">
        <v>14</v>
      </c>
      <c r="C3" s="12" t="s">
        <v>47</v>
      </c>
      <c r="D3" s="14" t="s">
        <v>64</v>
      </c>
      <c r="E3" s="16">
        <v>14</v>
      </c>
      <c r="F3" s="16" t="s">
        <v>17</v>
      </c>
      <c r="G3" s="29">
        <v>6.63209172993541</v>
      </c>
      <c r="I3" s="17">
        <v>14</v>
      </c>
      <c r="J3" s="83">
        <f>(G3+G5+G7)/3</f>
        <v>8.142747533397985</v>
      </c>
      <c r="K3" s="83">
        <f>J3</f>
        <v>8.142747533397985</v>
      </c>
      <c r="L3" s="83">
        <f>G2</f>
        <v>8.9433974943247</v>
      </c>
      <c r="M3" s="83">
        <f>G6</f>
        <v>10.136596867520643</v>
      </c>
      <c r="N3" s="83">
        <f>G4</f>
        <v>9.474139754082811</v>
      </c>
    </row>
    <row r="4" spans="1:14" ht="12.75">
      <c r="A4" s="11" t="s">
        <v>20</v>
      </c>
      <c r="B4" s="11" t="s">
        <v>14</v>
      </c>
      <c r="C4" s="12" t="s">
        <v>47</v>
      </c>
      <c r="D4" s="14" t="s">
        <v>57</v>
      </c>
      <c r="E4" s="16">
        <v>14</v>
      </c>
      <c r="F4" s="16" t="s">
        <v>15</v>
      </c>
      <c r="G4" s="29">
        <v>9.474139754082811</v>
      </c>
      <c r="I4" s="17">
        <v>16</v>
      </c>
      <c r="J4" s="83">
        <f>(G9+G11+G13)/3</f>
        <v>8.75001369466291</v>
      </c>
      <c r="K4" s="83">
        <f>J4-K3</f>
        <v>0.6072661612649242</v>
      </c>
      <c r="L4" s="83">
        <f>G8-L3</f>
        <v>1.051222307754017</v>
      </c>
      <c r="M4" s="83">
        <f>G12-M3</f>
        <v>-0.41278647172619465</v>
      </c>
      <c r="N4" s="83">
        <f>G10-N3</f>
        <v>1.0919048705195884</v>
      </c>
    </row>
    <row r="5" spans="1:14" ht="25.5">
      <c r="A5" s="11" t="s">
        <v>20</v>
      </c>
      <c r="B5" s="11" t="s">
        <v>14</v>
      </c>
      <c r="C5" s="12" t="s">
        <v>47</v>
      </c>
      <c r="D5" s="14" t="s">
        <v>67</v>
      </c>
      <c r="E5" s="16">
        <v>14</v>
      </c>
      <c r="F5" s="16" t="s">
        <v>17</v>
      </c>
      <c r="G5" s="29">
        <v>10.115761951501682</v>
      </c>
      <c r="I5" s="17">
        <v>18</v>
      </c>
      <c r="J5" s="83">
        <f>(G15+G17+G19)/3</f>
        <v>9.043479326896948</v>
      </c>
      <c r="K5" s="83">
        <f>J5-K3</f>
        <v>0.9007317934989629</v>
      </c>
      <c r="L5" s="83">
        <f>G14-L3</f>
        <v>0.32346240798206516</v>
      </c>
      <c r="M5" s="83">
        <f>G18-M3</f>
        <v>0.17010850532409627</v>
      </c>
      <c r="N5" s="83">
        <f>G16-N3</f>
        <v>0.7457978274637558</v>
      </c>
    </row>
    <row r="6" spans="1:14" ht="12.75">
      <c r="A6" s="11" t="s">
        <v>18</v>
      </c>
      <c r="B6" s="11" t="s">
        <v>14</v>
      </c>
      <c r="C6" s="12" t="s">
        <v>47</v>
      </c>
      <c r="D6" s="14" t="s">
        <v>65</v>
      </c>
      <c r="E6" s="16">
        <v>14</v>
      </c>
      <c r="F6" s="16" t="s">
        <v>15</v>
      </c>
      <c r="G6" s="29">
        <v>10.136596867520643</v>
      </c>
      <c r="I6" s="17">
        <v>20</v>
      </c>
      <c r="J6" s="83">
        <f>(G21+G23+G25)/3</f>
        <v>8.62279605215417</v>
      </c>
      <c r="K6" s="83">
        <f>J6-K3</f>
        <v>0.4800485187561847</v>
      </c>
      <c r="L6" s="83">
        <f>G20-L3</f>
        <v>1.3217516920142707</v>
      </c>
      <c r="M6" s="83">
        <f>G24-M3</f>
        <v>-0.8762843732213117</v>
      </c>
      <c r="N6" s="83">
        <f>G22-N3</f>
        <v>-0.11790809233740696</v>
      </c>
    </row>
    <row r="7" spans="1:14" ht="12.75">
      <c r="A7" s="11" t="s">
        <v>18</v>
      </c>
      <c r="B7" s="11" t="s">
        <v>14</v>
      </c>
      <c r="C7" s="12" t="s">
        <v>47</v>
      </c>
      <c r="D7" s="14" t="s">
        <v>66</v>
      </c>
      <c r="E7" s="16">
        <v>14</v>
      </c>
      <c r="F7" s="16" t="s">
        <v>17</v>
      </c>
      <c r="G7" s="29">
        <v>7.680388918756862</v>
      </c>
      <c r="I7" s="17">
        <v>22</v>
      </c>
      <c r="J7" s="83">
        <f>(G27+G29+G31)/3</f>
        <v>9.783104557016777</v>
      </c>
      <c r="K7" s="83">
        <f>J7-K3</f>
        <v>1.640357023618792</v>
      </c>
      <c r="L7" s="83">
        <f>G26-L3</f>
        <v>3.2354606271500224</v>
      </c>
      <c r="M7" s="83">
        <f>G30-M3</f>
        <v>1.2811898198502867</v>
      </c>
      <c r="N7" s="83">
        <f>G28-N3</f>
        <v>1.254829108548611</v>
      </c>
    </row>
    <row r="8" spans="1:14" ht="12.75">
      <c r="A8" s="11" t="s">
        <v>13</v>
      </c>
      <c r="B8" s="11" t="s">
        <v>14</v>
      </c>
      <c r="C8" s="12" t="s">
        <v>47</v>
      </c>
      <c r="D8" s="25" t="s">
        <v>59</v>
      </c>
      <c r="E8" s="27">
        <v>16</v>
      </c>
      <c r="F8" s="16" t="s">
        <v>15</v>
      </c>
      <c r="G8" s="29">
        <v>9.994619802078716</v>
      </c>
      <c r="I8" s="17"/>
      <c r="J8" s="17"/>
      <c r="K8" s="17"/>
      <c r="L8" s="17"/>
      <c r="M8" s="17"/>
      <c r="N8" s="17"/>
    </row>
    <row r="9" spans="1:14" ht="12.75">
      <c r="A9" s="11" t="s">
        <v>13</v>
      </c>
      <c r="B9" s="11" t="s">
        <v>14</v>
      </c>
      <c r="C9" s="12" t="s">
        <v>47</v>
      </c>
      <c r="D9" s="14" t="s">
        <v>64</v>
      </c>
      <c r="E9" s="27">
        <v>16</v>
      </c>
      <c r="F9" s="16" t="s">
        <v>17</v>
      </c>
      <c r="G9" s="29">
        <v>8.413010597858454</v>
      </c>
      <c r="I9" s="17"/>
      <c r="J9" s="17"/>
      <c r="K9" s="17"/>
      <c r="L9" s="17"/>
      <c r="M9" s="17"/>
      <c r="N9" s="17"/>
    </row>
    <row r="10" spans="1:14" ht="12.75">
      <c r="A10" s="11" t="s">
        <v>20</v>
      </c>
      <c r="B10" s="11" t="s">
        <v>14</v>
      </c>
      <c r="C10" s="12" t="s">
        <v>47</v>
      </c>
      <c r="D10" s="14" t="s">
        <v>57</v>
      </c>
      <c r="E10" s="27">
        <v>16</v>
      </c>
      <c r="F10" s="16" t="s">
        <v>15</v>
      </c>
      <c r="G10" s="29">
        <v>10.5660446246024</v>
      </c>
      <c r="I10" s="30"/>
      <c r="J10" s="30" t="s">
        <v>16</v>
      </c>
      <c r="K10" s="30" t="s">
        <v>19</v>
      </c>
      <c r="L10" s="30" t="s">
        <v>79</v>
      </c>
      <c r="M10" s="17"/>
      <c r="N10" s="17"/>
    </row>
    <row r="11" spans="1:14" ht="25.5">
      <c r="A11" s="11" t="s">
        <v>20</v>
      </c>
      <c r="B11" s="11" t="s">
        <v>14</v>
      </c>
      <c r="C11" s="12" t="s">
        <v>47</v>
      </c>
      <c r="D11" s="14" t="s">
        <v>67</v>
      </c>
      <c r="E11" s="27">
        <v>16</v>
      </c>
      <c r="F11" s="16" t="s">
        <v>17</v>
      </c>
      <c r="G11" s="29">
        <v>9.982054065028054</v>
      </c>
      <c r="I11" s="17">
        <v>2</v>
      </c>
      <c r="J11" s="17">
        <v>0</v>
      </c>
      <c r="K11" s="17">
        <v>0</v>
      </c>
      <c r="L11" s="17">
        <v>0</v>
      </c>
      <c r="M11" s="17"/>
      <c r="N11" s="17"/>
    </row>
    <row r="12" spans="1:14" ht="12.75">
      <c r="A12" s="11" t="s">
        <v>18</v>
      </c>
      <c r="B12" s="11" t="s">
        <v>14</v>
      </c>
      <c r="C12" s="12" t="s">
        <v>47</v>
      </c>
      <c r="D12" s="14" t="s">
        <v>65</v>
      </c>
      <c r="E12" s="27">
        <v>16</v>
      </c>
      <c r="F12" s="16" t="s">
        <v>15</v>
      </c>
      <c r="G12" s="29">
        <v>9.723810395794448</v>
      </c>
      <c r="I12" s="17">
        <v>4</v>
      </c>
      <c r="J12" s="83">
        <f>L4-K4</f>
        <v>0.4439561464890929</v>
      </c>
      <c r="K12" s="83">
        <f>M4-K4</f>
        <v>-1.0200526329911188</v>
      </c>
      <c r="L12" s="83">
        <f>N4-K4</f>
        <v>0.48463870925466424</v>
      </c>
      <c r="M12" s="17"/>
      <c r="N12" s="17"/>
    </row>
    <row r="13" spans="1:14" ht="12.75">
      <c r="A13" s="11" t="s">
        <v>18</v>
      </c>
      <c r="B13" s="11" t="s">
        <v>14</v>
      </c>
      <c r="C13" s="12" t="s">
        <v>47</v>
      </c>
      <c r="D13" s="14" t="s">
        <v>66</v>
      </c>
      <c r="E13" s="27">
        <v>16</v>
      </c>
      <c r="F13" s="16" t="s">
        <v>17</v>
      </c>
      <c r="G13" s="29">
        <v>7.854976421102217</v>
      </c>
      <c r="I13" s="17">
        <v>6</v>
      </c>
      <c r="J13" s="83">
        <f>L5-K5</f>
        <v>-0.5772693855168978</v>
      </c>
      <c r="K13" s="83">
        <f>M5-K5</f>
        <v>-0.7306232881748667</v>
      </c>
      <c r="L13" s="83">
        <f>N5-K5</f>
        <v>-0.15493396603520715</v>
      </c>
      <c r="M13" s="17"/>
      <c r="N13" s="17"/>
    </row>
    <row r="14" spans="1:14" ht="12.75">
      <c r="A14" s="11" t="s">
        <v>13</v>
      </c>
      <c r="B14" s="11" t="s">
        <v>14</v>
      </c>
      <c r="C14" s="12" t="s">
        <v>47</v>
      </c>
      <c r="D14" s="25" t="s">
        <v>59</v>
      </c>
      <c r="E14" s="15">
        <v>18</v>
      </c>
      <c r="F14" s="16" t="s">
        <v>15</v>
      </c>
      <c r="G14" s="29">
        <v>9.266859902306765</v>
      </c>
      <c r="I14" s="17">
        <v>8</v>
      </c>
      <c r="J14" s="83">
        <f>L6-K6</f>
        <v>0.841703173258086</v>
      </c>
      <c r="K14" s="83">
        <f>M6-K6</f>
        <v>-1.3563328919774964</v>
      </c>
      <c r="L14" s="83">
        <f>N6-K6</f>
        <v>-0.5979566110935917</v>
      </c>
      <c r="M14" s="17"/>
      <c r="N14" s="17"/>
    </row>
    <row r="15" spans="1:14" ht="12.75">
      <c r="A15" s="11" t="s">
        <v>13</v>
      </c>
      <c r="B15" s="11" t="s">
        <v>14</v>
      </c>
      <c r="C15" s="12" t="s">
        <v>47</v>
      </c>
      <c r="D15" s="14" t="s">
        <v>64</v>
      </c>
      <c r="E15" s="15">
        <v>18</v>
      </c>
      <c r="F15" s="16" t="s">
        <v>17</v>
      </c>
      <c r="G15" s="29">
        <v>7.9637937929807725</v>
      </c>
      <c r="I15" s="17">
        <v>10</v>
      </c>
      <c r="J15" s="83">
        <f>L7-K7</f>
        <v>1.5951036035312303</v>
      </c>
      <c r="K15" s="83">
        <f>M7-K7</f>
        <v>-0.3591672037685054</v>
      </c>
      <c r="L15" s="83">
        <f>N7-K7</f>
        <v>-0.38552791507018114</v>
      </c>
      <c r="M15" s="17"/>
      <c r="N15" s="17"/>
    </row>
    <row r="16" spans="1:7" ht="12.75">
      <c r="A16" s="11" t="s">
        <v>20</v>
      </c>
      <c r="B16" s="11" t="s">
        <v>14</v>
      </c>
      <c r="C16" s="12" t="s">
        <v>47</v>
      </c>
      <c r="D16" s="14" t="s">
        <v>57</v>
      </c>
      <c r="E16" s="15">
        <v>18</v>
      </c>
      <c r="F16" s="16" t="s">
        <v>15</v>
      </c>
      <c r="G16" s="29">
        <v>10.219937581546567</v>
      </c>
    </row>
    <row r="17" spans="1:7" ht="25.5">
      <c r="A17" s="11" t="s">
        <v>20</v>
      </c>
      <c r="B17" s="11" t="s">
        <v>14</v>
      </c>
      <c r="C17" s="12" t="s">
        <v>47</v>
      </c>
      <c r="D17" s="14" t="s">
        <v>67</v>
      </c>
      <c r="E17" s="15">
        <v>18</v>
      </c>
      <c r="F17" s="16" t="s">
        <v>17</v>
      </c>
      <c r="G17" s="29">
        <v>10.192782974657698</v>
      </c>
    </row>
    <row r="18" spans="1:7" ht="12.75">
      <c r="A18" s="11" t="s">
        <v>18</v>
      </c>
      <c r="B18" s="11" t="s">
        <v>14</v>
      </c>
      <c r="C18" s="12" t="s">
        <v>47</v>
      </c>
      <c r="D18" s="14" t="s">
        <v>65</v>
      </c>
      <c r="E18" s="15">
        <v>18</v>
      </c>
      <c r="F18" s="16" t="s">
        <v>15</v>
      </c>
      <c r="G18" s="29">
        <v>10.306705372844739</v>
      </c>
    </row>
    <row r="19" spans="1:7" ht="12.75">
      <c r="A19" s="11" t="s">
        <v>18</v>
      </c>
      <c r="B19" s="11" t="s">
        <v>14</v>
      </c>
      <c r="C19" s="12" t="s">
        <v>47</v>
      </c>
      <c r="D19" s="14" t="s">
        <v>66</v>
      </c>
      <c r="E19" s="15">
        <v>18</v>
      </c>
      <c r="F19" s="16" t="s">
        <v>17</v>
      </c>
      <c r="G19" s="29">
        <v>8.973861213052377</v>
      </c>
    </row>
    <row r="20" spans="1:7" ht="12.75">
      <c r="A20" s="11" t="s">
        <v>13</v>
      </c>
      <c r="B20" s="11" t="s">
        <v>14</v>
      </c>
      <c r="C20" s="12" t="s">
        <v>47</v>
      </c>
      <c r="D20" s="25" t="s">
        <v>59</v>
      </c>
      <c r="E20" s="15">
        <v>20</v>
      </c>
      <c r="F20" s="16" t="s">
        <v>15</v>
      </c>
      <c r="G20" s="29">
        <v>10.26514918633897</v>
      </c>
    </row>
    <row r="21" spans="1:7" ht="12.75">
      <c r="A21" s="11" t="s">
        <v>13</v>
      </c>
      <c r="B21" s="11" t="s">
        <v>14</v>
      </c>
      <c r="C21" s="12" t="s">
        <v>47</v>
      </c>
      <c r="D21" s="14" t="s">
        <v>64</v>
      </c>
      <c r="E21" s="15">
        <v>20</v>
      </c>
      <c r="F21" s="16" t="s">
        <v>17</v>
      </c>
      <c r="G21" s="29">
        <v>8.971766232569205</v>
      </c>
    </row>
    <row r="22" spans="1:7" ht="12.75">
      <c r="A22" s="11" t="s">
        <v>20</v>
      </c>
      <c r="B22" s="11" t="s">
        <v>14</v>
      </c>
      <c r="C22" s="12" t="s">
        <v>47</v>
      </c>
      <c r="D22" s="14" t="s">
        <v>57</v>
      </c>
      <c r="E22" s="15">
        <v>20</v>
      </c>
      <c r="F22" s="16" t="s">
        <v>15</v>
      </c>
      <c r="G22" s="29">
        <v>9.356231661745404</v>
      </c>
    </row>
    <row r="23" spans="1:7" ht="25.5">
      <c r="A23" s="11" t="s">
        <v>20</v>
      </c>
      <c r="B23" s="11" t="s">
        <v>14</v>
      </c>
      <c r="C23" s="12" t="s">
        <v>47</v>
      </c>
      <c r="D23" s="14" t="s">
        <v>67</v>
      </c>
      <c r="E23" s="15">
        <v>20</v>
      </c>
      <c r="F23" s="16" t="s">
        <v>17</v>
      </c>
      <c r="G23" s="29">
        <v>8.228301655353528</v>
      </c>
    </row>
    <row r="24" spans="1:7" ht="12.75">
      <c r="A24" s="11" t="s">
        <v>18</v>
      </c>
      <c r="B24" s="11" t="s">
        <v>14</v>
      </c>
      <c r="C24" s="12" t="s">
        <v>47</v>
      </c>
      <c r="D24" s="14" t="s">
        <v>65</v>
      </c>
      <c r="E24" s="15">
        <v>20</v>
      </c>
      <c r="F24" s="16" t="s">
        <v>15</v>
      </c>
      <c r="G24" s="29">
        <v>9.260312494299331</v>
      </c>
    </row>
    <row r="25" spans="1:7" ht="12.75">
      <c r="A25" s="11" t="s">
        <v>18</v>
      </c>
      <c r="B25" s="11" t="s">
        <v>14</v>
      </c>
      <c r="C25" s="12" t="s">
        <v>47</v>
      </c>
      <c r="D25" s="14" t="s">
        <v>66</v>
      </c>
      <c r="E25" s="15">
        <v>20</v>
      </c>
      <c r="F25" s="16" t="s">
        <v>17</v>
      </c>
      <c r="G25" s="29">
        <v>8.668320268539773</v>
      </c>
    </row>
    <row r="26" spans="1:7" ht="12.75">
      <c r="A26" s="11" t="s">
        <v>13</v>
      </c>
      <c r="B26" s="11" t="s">
        <v>14</v>
      </c>
      <c r="C26" s="12" t="s">
        <v>47</v>
      </c>
      <c r="D26" s="25" t="s">
        <v>59</v>
      </c>
      <c r="E26" s="15">
        <v>22</v>
      </c>
      <c r="F26" s="16" t="s">
        <v>15</v>
      </c>
      <c r="G26" s="29">
        <v>12.178858121474722</v>
      </c>
    </row>
    <row r="27" spans="1:7" ht="12.75">
      <c r="A27" s="11" t="s">
        <v>13</v>
      </c>
      <c r="B27" s="11" t="s">
        <v>14</v>
      </c>
      <c r="C27" s="12" t="s">
        <v>47</v>
      </c>
      <c r="D27" s="14" t="s">
        <v>64</v>
      </c>
      <c r="E27" s="15">
        <v>22</v>
      </c>
      <c r="F27" s="16" t="s">
        <v>17</v>
      </c>
      <c r="G27" s="29">
        <v>9.682647276424388</v>
      </c>
    </row>
    <row r="28" spans="1:7" ht="12.75">
      <c r="A28" s="11" t="s">
        <v>20</v>
      </c>
      <c r="B28" s="11" t="s">
        <v>14</v>
      </c>
      <c r="C28" s="12" t="s">
        <v>47</v>
      </c>
      <c r="D28" s="14" t="s">
        <v>57</v>
      </c>
      <c r="E28" s="15">
        <v>22</v>
      </c>
      <c r="F28" s="16" t="s">
        <v>15</v>
      </c>
      <c r="G28" s="29">
        <v>10.728968862631422</v>
      </c>
    </row>
    <row r="29" spans="1:7" ht="25.5">
      <c r="A29" s="11" t="s">
        <v>20</v>
      </c>
      <c r="B29" s="11" t="s">
        <v>14</v>
      </c>
      <c r="C29" s="12" t="s">
        <v>47</v>
      </c>
      <c r="D29" s="14" t="s">
        <v>67</v>
      </c>
      <c r="E29" s="15">
        <v>22</v>
      </c>
      <c r="F29" s="16" t="s">
        <v>17</v>
      </c>
      <c r="G29" s="29">
        <v>10.282315946555855</v>
      </c>
    </row>
    <row r="30" spans="1:7" ht="12.75">
      <c r="A30" s="11" t="s">
        <v>18</v>
      </c>
      <c r="B30" s="11" t="s">
        <v>14</v>
      </c>
      <c r="C30" s="12" t="s">
        <v>47</v>
      </c>
      <c r="D30" s="14" t="s">
        <v>65</v>
      </c>
      <c r="E30" s="15">
        <v>22</v>
      </c>
      <c r="F30" s="16" t="s">
        <v>15</v>
      </c>
      <c r="G30" s="29">
        <v>11.41778668737093</v>
      </c>
    </row>
    <row r="31" spans="1:7" ht="12.75">
      <c r="A31" s="11" t="s">
        <v>18</v>
      </c>
      <c r="B31" s="11" t="s">
        <v>14</v>
      </c>
      <c r="C31" s="12" t="s">
        <v>47</v>
      </c>
      <c r="D31" s="14" t="s">
        <v>66</v>
      </c>
      <c r="E31" s="15">
        <v>22</v>
      </c>
      <c r="F31" s="16" t="s">
        <v>17</v>
      </c>
      <c r="G31" s="29">
        <v>9.384350448070087</v>
      </c>
    </row>
    <row r="32" spans="1:14" ht="12.75">
      <c r="A32" s="11" t="s">
        <v>24</v>
      </c>
      <c r="B32" s="11" t="s">
        <v>23</v>
      </c>
      <c r="C32" s="12" t="s">
        <v>45</v>
      </c>
      <c r="D32" s="25" t="s">
        <v>59</v>
      </c>
      <c r="E32" s="16">
        <v>14</v>
      </c>
      <c r="F32" s="16" t="s">
        <v>15</v>
      </c>
      <c r="G32" s="29">
        <v>9.228311894328343</v>
      </c>
      <c r="I32" s="30"/>
      <c r="J32" s="30"/>
      <c r="K32" s="30" t="s">
        <v>17</v>
      </c>
      <c r="L32" s="30" t="s">
        <v>16</v>
      </c>
      <c r="M32" s="30" t="s">
        <v>19</v>
      </c>
      <c r="N32" s="30" t="s">
        <v>81</v>
      </c>
    </row>
    <row r="33" spans="1:14" ht="12.75">
      <c r="A33" s="11" t="s">
        <v>24</v>
      </c>
      <c r="B33" s="11" t="s">
        <v>23</v>
      </c>
      <c r="C33" s="12" t="s">
        <v>45</v>
      </c>
      <c r="D33" s="14" t="s">
        <v>64</v>
      </c>
      <c r="E33" s="16">
        <v>14</v>
      </c>
      <c r="F33" s="16" t="s">
        <v>17</v>
      </c>
      <c r="G33" s="29">
        <v>7.889045134371285</v>
      </c>
      <c r="I33" s="17">
        <v>14</v>
      </c>
      <c r="J33" s="83">
        <f>(G33+G35+G37)/3</f>
        <v>9.217083791528033</v>
      </c>
      <c r="K33" s="83">
        <f>J33</f>
        <v>9.217083791528033</v>
      </c>
      <c r="L33" s="83">
        <f>G32</f>
        <v>9.228311894328343</v>
      </c>
      <c r="M33" s="83">
        <f>G36</f>
        <v>8.580475888957551</v>
      </c>
      <c r="N33" s="83">
        <f>G34</f>
        <v>8.077690462651427</v>
      </c>
    </row>
    <row r="34" spans="1:14" ht="12.75">
      <c r="A34" s="11" t="s">
        <v>25</v>
      </c>
      <c r="B34" s="11" t="s">
        <v>23</v>
      </c>
      <c r="C34" s="12" t="s">
        <v>45</v>
      </c>
      <c r="D34" s="14" t="s">
        <v>57</v>
      </c>
      <c r="E34" s="16">
        <v>14</v>
      </c>
      <c r="F34" s="16" t="s">
        <v>15</v>
      </c>
      <c r="G34" s="29">
        <v>8.077690462651427</v>
      </c>
      <c r="I34" s="17">
        <v>16</v>
      </c>
      <c r="J34" s="83">
        <f>(G39+G41+G43)/3</f>
        <v>9.84163676270259</v>
      </c>
      <c r="K34" s="83">
        <f>J34-K33</f>
        <v>0.6245529711745572</v>
      </c>
      <c r="L34" s="83">
        <f>G38-L33</f>
        <v>0.14334339349890612</v>
      </c>
      <c r="M34" s="83">
        <f>G42-M33</f>
        <v>1.6587148206746054</v>
      </c>
      <c r="N34" s="83">
        <f>G40-N33</f>
        <v>1.2091510350480892</v>
      </c>
    </row>
    <row r="35" spans="1:14" ht="25.5">
      <c r="A35" s="11" t="s">
        <v>25</v>
      </c>
      <c r="B35" s="11" t="s">
        <v>23</v>
      </c>
      <c r="C35" s="12" t="s">
        <v>45</v>
      </c>
      <c r="D35" s="14" t="s">
        <v>67</v>
      </c>
      <c r="E35" s="16">
        <v>14</v>
      </c>
      <c r="F35" s="16" t="s">
        <v>17</v>
      </c>
      <c r="G35" s="29">
        <v>9.88338746714882</v>
      </c>
      <c r="I35" s="17">
        <v>18</v>
      </c>
      <c r="J35" s="83">
        <f>(G45+G47+G49)/3</f>
        <v>8.441297954546863</v>
      </c>
      <c r="K35" s="83">
        <f>J35-K33</f>
        <v>-0.7757858369811697</v>
      </c>
      <c r="L35" s="83">
        <f>G44-L33</f>
        <v>1.29938996631987</v>
      </c>
      <c r="M35" s="83">
        <f>G48-M33</f>
        <v>1.6195241110424483</v>
      </c>
      <c r="N35" s="83">
        <f>G46-N33</f>
        <v>0.9787933909170405</v>
      </c>
    </row>
    <row r="36" spans="1:14" ht="12.75">
      <c r="A36" s="11" t="s">
        <v>22</v>
      </c>
      <c r="B36" s="11" t="s">
        <v>23</v>
      </c>
      <c r="C36" s="12" t="s">
        <v>48</v>
      </c>
      <c r="D36" s="14" t="s">
        <v>65</v>
      </c>
      <c r="E36" s="16">
        <v>14</v>
      </c>
      <c r="F36" s="16" t="s">
        <v>15</v>
      </c>
      <c r="G36" s="29">
        <v>8.580475888957551</v>
      </c>
      <c r="I36" s="17">
        <v>20</v>
      </c>
      <c r="J36" s="83">
        <f>(G51+G53+G55)/3</f>
        <v>10.591368578301624</v>
      </c>
      <c r="K36" s="83">
        <f>J36-K33</f>
        <v>1.3742847867735914</v>
      </c>
      <c r="L36" s="83">
        <f>G50-L33</f>
        <v>0.5903010471885608</v>
      </c>
      <c r="M36" s="83">
        <f>G54-M33</f>
        <v>0.5898906710247189</v>
      </c>
      <c r="N36" s="83">
        <f>G52-N33</f>
        <v>1.7407609513272018</v>
      </c>
    </row>
    <row r="37" spans="1:14" ht="12.75">
      <c r="A37" s="11" t="s">
        <v>22</v>
      </c>
      <c r="B37" s="11" t="s">
        <v>23</v>
      </c>
      <c r="C37" s="12" t="s">
        <v>48</v>
      </c>
      <c r="D37" s="14" t="s">
        <v>66</v>
      </c>
      <c r="E37" s="16">
        <v>14</v>
      </c>
      <c r="F37" s="16" t="s">
        <v>17</v>
      </c>
      <c r="G37" s="29">
        <v>9.878818773063992</v>
      </c>
      <c r="I37" s="17">
        <v>22</v>
      </c>
      <c r="J37" s="83">
        <f>(G57+G59+G61)/3</f>
        <v>9.63700438215614</v>
      </c>
      <c r="K37" s="83">
        <f>J37-K33</f>
        <v>0.4199205906281076</v>
      </c>
      <c r="L37" s="83">
        <f>G56-L33</f>
        <v>2.2869825152555805</v>
      </c>
      <c r="M37" s="83">
        <f>G60-M33</f>
        <v>2.427218207252279</v>
      </c>
      <c r="N37" s="83">
        <f>G58-N33</f>
        <v>3.4604512210038223</v>
      </c>
    </row>
    <row r="38" spans="1:14" ht="12.75">
      <c r="A38" s="11" t="s">
        <v>24</v>
      </c>
      <c r="B38" s="11" t="s">
        <v>23</v>
      </c>
      <c r="C38" s="12" t="s">
        <v>45</v>
      </c>
      <c r="D38" s="25" t="s">
        <v>59</v>
      </c>
      <c r="E38" s="27">
        <v>16</v>
      </c>
      <c r="F38" s="16" t="s">
        <v>15</v>
      </c>
      <c r="G38" s="29">
        <v>9.371655287827249</v>
      </c>
      <c r="I38" s="17">
        <v>24</v>
      </c>
      <c r="J38" s="83">
        <f>(G63+G65+G67)/3</f>
        <v>10.722558636360889</v>
      </c>
      <c r="K38" s="83">
        <f>J38-K33</f>
        <v>1.5054748448328557</v>
      </c>
      <c r="L38" s="83">
        <f>G62-L33</f>
        <v>0.8195709358794154</v>
      </c>
      <c r="M38" s="83">
        <f>G66-M33</f>
        <v>2.760710112076749</v>
      </c>
      <c r="N38" s="83">
        <f>G64-N33</f>
        <v>2.9001149381507645</v>
      </c>
    </row>
    <row r="39" spans="1:14" ht="12.75">
      <c r="A39" s="11" t="s">
        <v>24</v>
      </c>
      <c r="B39" s="11" t="s">
        <v>23</v>
      </c>
      <c r="C39" s="12" t="s">
        <v>45</v>
      </c>
      <c r="D39" s="14" t="s">
        <v>64</v>
      </c>
      <c r="E39" s="27">
        <v>16</v>
      </c>
      <c r="F39" s="16" t="s">
        <v>17</v>
      </c>
      <c r="G39" s="29">
        <v>10.72665429915849</v>
      </c>
      <c r="I39" s="17">
        <v>26</v>
      </c>
      <c r="J39" s="83">
        <f>(G69+G71+G73)/3</f>
        <v>11.404162118113499</v>
      </c>
      <c r="K39" s="83">
        <f>J39-K3</f>
        <v>3.2614145847155136</v>
      </c>
      <c r="L39" s="83">
        <f>G68-L33</f>
        <v>2.1862024936113578</v>
      </c>
      <c r="M39" s="83">
        <f>G72-M33</f>
        <v>3.76649714552574</v>
      </c>
      <c r="N39" s="83">
        <f>G70-N33</f>
        <v>4.3642122975933635</v>
      </c>
    </row>
    <row r="40" spans="1:14" ht="12.75">
      <c r="A40" s="11" t="s">
        <v>25</v>
      </c>
      <c r="B40" s="11" t="s">
        <v>23</v>
      </c>
      <c r="C40" s="12" t="s">
        <v>45</v>
      </c>
      <c r="D40" s="14" t="s">
        <v>57</v>
      </c>
      <c r="E40" s="27">
        <v>16</v>
      </c>
      <c r="F40" s="16" t="s">
        <v>15</v>
      </c>
      <c r="G40" s="29">
        <v>9.286841497699516</v>
      </c>
      <c r="I40" s="30"/>
      <c r="J40" s="30" t="s">
        <v>16</v>
      </c>
      <c r="K40" s="30" t="s">
        <v>19</v>
      </c>
      <c r="L40" s="30" t="s">
        <v>79</v>
      </c>
      <c r="M40" s="17"/>
      <c r="N40" s="17"/>
    </row>
    <row r="41" spans="1:14" ht="25.5">
      <c r="A41" s="11" t="s">
        <v>25</v>
      </c>
      <c r="B41" s="11" t="s">
        <v>23</v>
      </c>
      <c r="C41" s="12" t="s">
        <v>45</v>
      </c>
      <c r="D41" s="14" t="s">
        <v>67</v>
      </c>
      <c r="E41" s="27">
        <v>16</v>
      </c>
      <c r="F41" s="16" t="s">
        <v>17</v>
      </c>
      <c r="G41" s="29">
        <v>8.949839868988237</v>
      </c>
      <c r="I41" s="17">
        <v>2</v>
      </c>
      <c r="J41" s="17">
        <v>0</v>
      </c>
      <c r="K41" s="17">
        <v>0</v>
      </c>
      <c r="L41" s="17">
        <v>0</v>
      </c>
      <c r="M41" s="17"/>
      <c r="N41" s="17"/>
    </row>
    <row r="42" spans="1:14" ht="12.75">
      <c r="A42" s="11" t="s">
        <v>22</v>
      </c>
      <c r="B42" s="11" t="s">
        <v>23</v>
      </c>
      <c r="C42" s="12" t="s">
        <v>48</v>
      </c>
      <c r="D42" s="14" t="s">
        <v>65</v>
      </c>
      <c r="E42" s="27">
        <v>16</v>
      </c>
      <c r="F42" s="16" t="s">
        <v>15</v>
      </c>
      <c r="G42" s="29">
        <v>10.239190709632156</v>
      </c>
      <c r="I42" s="17">
        <v>4</v>
      </c>
      <c r="J42" s="83">
        <f aca="true" t="shared" si="0" ref="J42:J47">L34-K34</f>
        <v>-0.4812095776756511</v>
      </c>
      <c r="K42" s="83">
        <f aca="true" t="shared" si="1" ref="K42:K47">M34-K34</f>
        <v>1.0341618495000482</v>
      </c>
      <c r="L42" s="83">
        <f aca="true" t="shared" si="2" ref="L42:L47">N34-K34</f>
        <v>0.584598063873532</v>
      </c>
      <c r="M42" s="17"/>
      <c r="N42" s="17"/>
    </row>
    <row r="43" spans="1:14" ht="12.75">
      <c r="A43" s="11" t="s">
        <v>22</v>
      </c>
      <c r="B43" s="11" t="s">
        <v>23</v>
      </c>
      <c r="C43" s="12" t="s">
        <v>48</v>
      </c>
      <c r="D43" s="14" t="s">
        <v>66</v>
      </c>
      <c r="E43" s="27">
        <v>16</v>
      </c>
      <c r="F43" s="16" t="s">
        <v>17</v>
      </c>
      <c r="G43" s="29">
        <v>9.848416119961048</v>
      </c>
      <c r="I43" s="17">
        <v>6</v>
      </c>
      <c r="J43" s="83">
        <f t="shared" si="0"/>
        <v>2.0751758033010397</v>
      </c>
      <c r="K43" s="83">
        <f t="shared" si="1"/>
        <v>2.395309948023618</v>
      </c>
      <c r="L43" s="83">
        <f t="shared" si="2"/>
        <v>1.7545792278982102</v>
      </c>
      <c r="M43" s="17"/>
      <c r="N43" s="17"/>
    </row>
    <row r="44" spans="1:14" ht="12.75">
      <c r="A44" s="11" t="s">
        <v>24</v>
      </c>
      <c r="B44" s="11" t="s">
        <v>23</v>
      </c>
      <c r="C44" s="12" t="s">
        <v>45</v>
      </c>
      <c r="D44" s="25" t="s">
        <v>59</v>
      </c>
      <c r="E44" s="15">
        <v>18</v>
      </c>
      <c r="F44" s="16" t="s">
        <v>15</v>
      </c>
      <c r="G44" s="29">
        <v>10.527701860648213</v>
      </c>
      <c r="I44" s="17">
        <v>8</v>
      </c>
      <c r="J44" s="83">
        <f t="shared" si="0"/>
        <v>-0.7839837395850306</v>
      </c>
      <c r="K44" s="83">
        <f t="shared" si="1"/>
        <v>-0.7843941157488725</v>
      </c>
      <c r="L44" s="83">
        <f t="shared" si="2"/>
        <v>0.3664761645536103</v>
      </c>
      <c r="M44" s="17"/>
      <c r="N44" s="17"/>
    </row>
    <row r="45" spans="1:14" ht="12.75">
      <c r="A45" s="22" t="s">
        <v>24</v>
      </c>
      <c r="B45" s="22" t="s">
        <v>23</v>
      </c>
      <c r="C45" s="23" t="s">
        <v>45</v>
      </c>
      <c r="D45" s="25" t="s">
        <v>64</v>
      </c>
      <c r="E45" s="27">
        <v>18</v>
      </c>
      <c r="F45" s="26" t="s">
        <v>17</v>
      </c>
      <c r="G45" s="29">
        <v>7.8</v>
      </c>
      <c r="I45" s="17">
        <v>10</v>
      </c>
      <c r="J45" s="83">
        <f t="shared" si="0"/>
        <v>1.867061924627473</v>
      </c>
      <c r="K45" s="83">
        <f t="shared" si="1"/>
        <v>2.0072976166241716</v>
      </c>
      <c r="L45" s="83">
        <f t="shared" si="2"/>
        <v>3.0405306303757147</v>
      </c>
      <c r="M45" s="17"/>
      <c r="N45" s="17"/>
    </row>
    <row r="46" spans="1:14" ht="12.75">
      <c r="A46" s="11" t="s">
        <v>25</v>
      </c>
      <c r="B46" s="11" t="s">
        <v>23</v>
      </c>
      <c r="C46" s="12" t="s">
        <v>45</v>
      </c>
      <c r="D46" s="14" t="s">
        <v>57</v>
      </c>
      <c r="E46" s="15">
        <v>18</v>
      </c>
      <c r="F46" s="16" t="s">
        <v>15</v>
      </c>
      <c r="G46" s="29">
        <v>9.056483853568468</v>
      </c>
      <c r="I46" s="17">
        <v>12</v>
      </c>
      <c r="J46" s="83">
        <f t="shared" si="0"/>
        <v>-0.6859039089534402</v>
      </c>
      <c r="K46" s="83">
        <f t="shared" si="1"/>
        <v>1.2552352672438936</v>
      </c>
      <c r="L46" s="83">
        <f t="shared" si="2"/>
        <v>1.3946400933179088</v>
      </c>
      <c r="M46" s="17"/>
      <c r="N46" s="17"/>
    </row>
    <row r="47" spans="1:14" ht="25.5">
      <c r="A47" s="11" t="s">
        <v>25</v>
      </c>
      <c r="B47" s="11" t="s">
        <v>23</v>
      </c>
      <c r="C47" s="12" t="s">
        <v>45</v>
      </c>
      <c r="D47" s="14" t="s">
        <v>67</v>
      </c>
      <c r="E47" s="15">
        <v>18</v>
      </c>
      <c r="F47" s="16" t="s">
        <v>17</v>
      </c>
      <c r="G47" s="29">
        <v>8.560228571172598</v>
      </c>
      <c r="I47" s="17">
        <v>14</v>
      </c>
      <c r="J47" s="83">
        <f t="shared" si="0"/>
        <v>-1.0752120911041558</v>
      </c>
      <c r="K47" s="83">
        <f t="shared" si="1"/>
        <v>0.5050825608102265</v>
      </c>
      <c r="L47" s="83">
        <f t="shared" si="2"/>
        <v>1.10279771287785</v>
      </c>
      <c r="M47" s="17"/>
      <c r="N47" s="17"/>
    </row>
    <row r="48" spans="1:7" ht="12.75">
      <c r="A48" s="11" t="s">
        <v>22</v>
      </c>
      <c r="B48" s="11" t="s">
        <v>23</v>
      </c>
      <c r="C48" s="12" t="s">
        <v>48</v>
      </c>
      <c r="D48" s="14" t="s">
        <v>65</v>
      </c>
      <c r="E48" s="15">
        <v>18</v>
      </c>
      <c r="F48" s="16" t="s">
        <v>15</v>
      </c>
      <c r="G48" s="29">
        <v>10.2</v>
      </c>
    </row>
    <row r="49" spans="1:7" ht="12.75">
      <c r="A49" s="11" t="s">
        <v>22</v>
      </c>
      <c r="B49" s="11" t="s">
        <v>23</v>
      </c>
      <c r="C49" s="12" t="s">
        <v>48</v>
      </c>
      <c r="D49" s="14" t="s">
        <v>66</v>
      </c>
      <c r="E49" s="15">
        <v>18</v>
      </c>
      <c r="F49" s="16" t="s">
        <v>17</v>
      </c>
      <c r="G49" s="29">
        <v>8.963665292467992</v>
      </c>
    </row>
    <row r="50" spans="1:7" ht="12.75">
      <c r="A50" s="11" t="s">
        <v>24</v>
      </c>
      <c r="B50" s="11" t="s">
        <v>23</v>
      </c>
      <c r="C50" s="12" t="s">
        <v>45</v>
      </c>
      <c r="D50" s="25" t="s">
        <v>59</v>
      </c>
      <c r="E50" s="15">
        <v>20</v>
      </c>
      <c r="F50" s="16" t="s">
        <v>15</v>
      </c>
      <c r="G50" s="29">
        <v>9.818612941516903</v>
      </c>
    </row>
    <row r="51" spans="1:7" ht="12.75">
      <c r="A51" s="11" t="s">
        <v>24</v>
      </c>
      <c r="B51" s="11" t="s">
        <v>23</v>
      </c>
      <c r="C51" s="12" t="s">
        <v>45</v>
      </c>
      <c r="D51" s="14" t="s">
        <v>64</v>
      </c>
      <c r="E51" s="15">
        <v>20</v>
      </c>
      <c r="F51" s="16" t="s">
        <v>17</v>
      </c>
      <c r="G51" s="29">
        <v>10.511297665578805</v>
      </c>
    </row>
    <row r="52" spans="1:7" ht="12.75">
      <c r="A52" s="11" t="s">
        <v>25</v>
      </c>
      <c r="B52" s="11" t="s">
        <v>23</v>
      </c>
      <c r="C52" s="12" t="s">
        <v>45</v>
      </c>
      <c r="D52" s="14" t="s">
        <v>57</v>
      </c>
      <c r="E52" s="15">
        <v>20</v>
      </c>
      <c r="F52" s="16" t="s">
        <v>15</v>
      </c>
      <c r="G52" s="29">
        <v>9.818451413978629</v>
      </c>
    </row>
    <row r="53" spans="1:7" ht="25.5">
      <c r="A53" s="11" t="s">
        <v>25</v>
      </c>
      <c r="B53" s="11" t="s">
        <v>23</v>
      </c>
      <c r="C53" s="12" t="s">
        <v>45</v>
      </c>
      <c r="D53" s="14" t="s">
        <v>67</v>
      </c>
      <c r="E53" s="15">
        <v>20</v>
      </c>
      <c r="F53" s="16" t="s">
        <v>17</v>
      </c>
      <c r="G53" s="29">
        <v>11.938640771295622</v>
      </c>
    </row>
    <row r="54" spans="1:7" ht="12.75">
      <c r="A54" s="11" t="s">
        <v>22</v>
      </c>
      <c r="B54" s="11" t="s">
        <v>23</v>
      </c>
      <c r="C54" s="12" t="s">
        <v>48</v>
      </c>
      <c r="D54" s="14" t="s">
        <v>65</v>
      </c>
      <c r="E54" s="15">
        <v>20</v>
      </c>
      <c r="F54" s="16" t="s">
        <v>15</v>
      </c>
      <c r="G54" s="29">
        <v>9.17036655998227</v>
      </c>
    </row>
    <row r="55" spans="1:7" ht="12.75">
      <c r="A55" s="11" t="s">
        <v>22</v>
      </c>
      <c r="B55" s="11" t="s">
        <v>23</v>
      </c>
      <c r="C55" s="12" t="s">
        <v>48</v>
      </c>
      <c r="D55" s="14" t="s">
        <v>66</v>
      </c>
      <c r="E55" s="15">
        <v>20</v>
      </c>
      <c r="F55" s="16" t="s">
        <v>17</v>
      </c>
      <c r="G55" s="29">
        <v>9.32416729803045</v>
      </c>
    </row>
    <row r="56" spans="1:7" ht="12.75">
      <c r="A56" s="11" t="s">
        <v>24</v>
      </c>
      <c r="B56" s="11" t="s">
        <v>23</v>
      </c>
      <c r="C56" s="12" t="s">
        <v>45</v>
      </c>
      <c r="D56" s="25" t="s">
        <v>59</v>
      </c>
      <c r="E56" s="15">
        <v>22</v>
      </c>
      <c r="F56" s="16" t="s">
        <v>15</v>
      </c>
      <c r="G56" s="29">
        <v>11.515294409583923</v>
      </c>
    </row>
    <row r="57" spans="1:7" ht="12.75">
      <c r="A57" s="11" t="s">
        <v>24</v>
      </c>
      <c r="B57" s="11" t="s">
        <v>23</v>
      </c>
      <c r="C57" s="12" t="s">
        <v>45</v>
      </c>
      <c r="D57" s="14" t="s">
        <v>64</v>
      </c>
      <c r="E57" s="15">
        <v>22</v>
      </c>
      <c r="F57" s="16" t="s">
        <v>17</v>
      </c>
      <c r="G57" s="29">
        <v>8.677032587322769</v>
      </c>
    </row>
    <row r="58" spans="1:7" ht="12.75">
      <c r="A58" s="11" t="s">
        <v>25</v>
      </c>
      <c r="B58" s="11" t="s">
        <v>23</v>
      </c>
      <c r="C58" s="12" t="s">
        <v>45</v>
      </c>
      <c r="D58" s="14" t="s">
        <v>57</v>
      </c>
      <c r="E58" s="15">
        <v>22</v>
      </c>
      <c r="F58" s="16" t="s">
        <v>15</v>
      </c>
      <c r="G58" s="29">
        <v>11.53814168365525</v>
      </c>
    </row>
    <row r="59" spans="1:7" ht="25.5">
      <c r="A59" s="11" t="s">
        <v>25</v>
      </c>
      <c r="B59" s="11" t="s">
        <v>23</v>
      </c>
      <c r="C59" s="12" t="s">
        <v>45</v>
      </c>
      <c r="D59" s="14" t="s">
        <v>67</v>
      </c>
      <c r="E59" s="15">
        <v>22</v>
      </c>
      <c r="F59" s="16" t="s">
        <v>17</v>
      </c>
      <c r="G59" s="29">
        <v>9.347552797136775</v>
      </c>
    </row>
    <row r="60" spans="1:7" ht="12.75">
      <c r="A60" s="11" t="s">
        <v>22</v>
      </c>
      <c r="B60" s="11" t="s">
        <v>23</v>
      </c>
      <c r="C60" s="12" t="s">
        <v>48</v>
      </c>
      <c r="D60" s="14" t="s">
        <v>65</v>
      </c>
      <c r="E60" s="15">
        <v>22</v>
      </c>
      <c r="F60" s="16" t="s">
        <v>15</v>
      </c>
      <c r="G60" s="29">
        <v>11.00769409620983</v>
      </c>
    </row>
    <row r="61" spans="1:7" ht="12.75">
      <c r="A61" s="11" t="s">
        <v>22</v>
      </c>
      <c r="B61" s="11" t="s">
        <v>23</v>
      </c>
      <c r="C61" s="12" t="s">
        <v>48</v>
      </c>
      <c r="D61" s="14" t="s">
        <v>66</v>
      </c>
      <c r="E61" s="15">
        <v>22</v>
      </c>
      <c r="F61" s="16" t="s">
        <v>17</v>
      </c>
      <c r="G61" s="29">
        <v>10.88642776200888</v>
      </c>
    </row>
    <row r="62" spans="1:7" ht="12.75">
      <c r="A62" s="11" t="s">
        <v>24</v>
      </c>
      <c r="B62" s="11" t="s">
        <v>23</v>
      </c>
      <c r="C62" s="12" t="s">
        <v>45</v>
      </c>
      <c r="D62" s="25" t="s">
        <v>59</v>
      </c>
      <c r="E62" s="15">
        <v>24</v>
      </c>
      <c r="F62" s="16" t="s">
        <v>15</v>
      </c>
      <c r="G62" s="29">
        <v>10.047882830207758</v>
      </c>
    </row>
    <row r="63" spans="1:7" ht="12.75">
      <c r="A63" s="11" t="s">
        <v>24</v>
      </c>
      <c r="B63" s="11" t="s">
        <v>23</v>
      </c>
      <c r="C63" s="12" t="s">
        <v>45</v>
      </c>
      <c r="D63" s="14" t="s">
        <v>64</v>
      </c>
      <c r="E63" s="15">
        <v>24</v>
      </c>
      <c r="F63" s="16" t="s">
        <v>17</v>
      </c>
      <c r="G63" s="29">
        <v>9.62172749546374</v>
      </c>
    </row>
    <row r="64" spans="1:7" ht="12.75">
      <c r="A64" s="11" t="s">
        <v>25</v>
      </c>
      <c r="B64" s="11" t="s">
        <v>23</v>
      </c>
      <c r="C64" s="12" t="s">
        <v>45</v>
      </c>
      <c r="D64" s="14" t="s">
        <v>57</v>
      </c>
      <c r="E64" s="15">
        <v>24</v>
      </c>
      <c r="F64" s="16" t="s">
        <v>15</v>
      </c>
      <c r="G64" s="29">
        <v>10.977805400802191</v>
      </c>
    </row>
    <row r="65" spans="1:7" ht="25.5">
      <c r="A65" s="11" t="s">
        <v>25</v>
      </c>
      <c r="B65" s="11" t="s">
        <v>23</v>
      </c>
      <c r="C65" s="12" t="s">
        <v>45</v>
      </c>
      <c r="D65" s="14" t="s">
        <v>67</v>
      </c>
      <c r="E65" s="15">
        <v>24</v>
      </c>
      <c r="F65" s="16" t="s">
        <v>17</v>
      </c>
      <c r="G65" s="29">
        <v>11.100627252147847</v>
      </c>
    </row>
    <row r="66" spans="1:7" ht="12.75">
      <c r="A66" s="11" t="s">
        <v>22</v>
      </c>
      <c r="B66" s="11" t="s">
        <v>23</v>
      </c>
      <c r="C66" s="12" t="s">
        <v>48</v>
      </c>
      <c r="D66" s="14" t="s">
        <v>65</v>
      </c>
      <c r="E66" s="15">
        <v>24</v>
      </c>
      <c r="F66" s="16" t="s">
        <v>15</v>
      </c>
      <c r="G66" s="29">
        <v>11.3411860010343</v>
      </c>
    </row>
    <row r="67" spans="1:7" ht="12.75">
      <c r="A67" s="11" t="s">
        <v>22</v>
      </c>
      <c r="B67" s="11" t="s">
        <v>23</v>
      </c>
      <c r="C67" s="12" t="s">
        <v>48</v>
      </c>
      <c r="D67" s="14" t="s">
        <v>66</v>
      </c>
      <c r="E67" s="15">
        <v>24</v>
      </c>
      <c r="F67" s="16" t="s">
        <v>17</v>
      </c>
      <c r="G67" s="29">
        <v>11.445321161471083</v>
      </c>
    </row>
    <row r="68" spans="1:7" ht="12.75">
      <c r="A68" s="11" t="s">
        <v>24</v>
      </c>
      <c r="B68" s="11" t="s">
        <v>23</v>
      </c>
      <c r="C68" s="12" t="s">
        <v>45</v>
      </c>
      <c r="D68" s="25" t="s">
        <v>59</v>
      </c>
      <c r="E68" s="15">
        <v>26</v>
      </c>
      <c r="F68" s="16" t="s">
        <v>15</v>
      </c>
      <c r="G68" s="29">
        <v>11.4145143879397</v>
      </c>
    </row>
    <row r="69" spans="1:7" ht="12.75">
      <c r="A69" s="11" t="s">
        <v>24</v>
      </c>
      <c r="B69" s="11" t="s">
        <v>23</v>
      </c>
      <c r="C69" s="12" t="s">
        <v>45</v>
      </c>
      <c r="D69" s="14" t="s">
        <v>64</v>
      </c>
      <c r="E69" s="15">
        <v>26</v>
      </c>
      <c r="F69" s="16" t="s">
        <v>17</v>
      </c>
      <c r="G69" s="29">
        <v>11.415052741953671</v>
      </c>
    </row>
    <row r="70" spans="1:7" ht="12.75">
      <c r="A70" s="11" t="s">
        <v>25</v>
      </c>
      <c r="B70" s="11" t="s">
        <v>23</v>
      </c>
      <c r="C70" s="12" t="s">
        <v>45</v>
      </c>
      <c r="D70" s="14" t="s">
        <v>57</v>
      </c>
      <c r="E70" s="15">
        <v>26</v>
      </c>
      <c r="F70" s="16" t="s">
        <v>15</v>
      </c>
      <c r="G70" s="29">
        <v>12.44190276024479</v>
      </c>
    </row>
    <row r="71" spans="1:7" ht="25.5">
      <c r="A71" s="11" t="s">
        <v>25</v>
      </c>
      <c r="B71" s="11" t="s">
        <v>23</v>
      </c>
      <c r="C71" s="12" t="s">
        <v>45</v>
      </c>
      <c r="D71" s="14" t="s">
        <v>67</v>
      </c>
      <c r="E71" s="15">
        <v>26</v>
      </c>
      <c r="F71" s="16" t="s">
        <v>17</v>
      </c>
      <c r="G71" s="29">
        <v>10.65547202113154</v>
      </c>
    </row>
    <row r="72" spans="1:7" ht="12.75">
      <c r="A72" s="11" t="s">
        <v>22</v>
      </c>
      <c r="B72" s="11" t="s">
        <v>23</v>
      </c>
      <c r="C72" s="12" t="s">
        <v>48</v>
      </c>
      <c r="D72" s="14" t="s">
        <v>65</v>
      </c>
      <c r="E72" s="15">
        <v>26</v>
      </c>
      <c r="F72" s="16" t="s">
        <v>15</v>
      </c>
      <c r="G72" s="29">
        <v>12.346973034483291</v>
      </c>
    </row>
    <row r="73" spans="1:14" ht="12.75">
      <c r="A73" s="11" t="s">
        <v>22</v>
      </c>
      <c r="B73" s="11" t="s">
        <v>23</v>
      </c>
      <c r="C73" s="12" t="s">
        <v>48</v>
      </c>
      <c r="D73" s="14" t="s">
        <v>66</v>
      </c>
      <c r="E73" s="15">
        <v>26</v>
      </c>
      <c r="F73" s="16" t="s">
        <v>17</v>
      </c>
      <c r="G73" s="29">
        <v>12.141961591255289</v>
      </c>
      <c r="I73" s="30"/>
      <c r="J73" s="30"/>
      <c r="K73" s="30" t="s">
        <v>17</v>
      </c>
      <c r="L73" s="30" t="s">
        <v>16</v>
      </c>
      <c r="M73" s="30" t="s">
        <v>19</v>
      </c>
      <c r="N73" s="30" t="s">
        <v>81</v>
      </c>
    </row>
    <row r="74" spans="1:14" ht="12.75">
      <c r="A74" s="11" t="s">
        <v>28</v>
      </c>
      <c r="B74" s="11" t="s">
        <v>27</v>
      </c>
      <c r="C74" s="12" t="s">
        <v>47</v>
      </c>
      <c r="D74" s="25" t="s">
        <v>59</v>
      </c>
      <c r="E74" s="16">
        <v>14</v>
      </c>
      <c r="F74" s="16" t="s">
        <v>15</v>
      </c>
      <c r="G74" s="29">
        <v>9.815068721140001</v>
      </c>
      <c r="I74" s="17">
        <v>14</v>
      </c>
      <c r="J74" s="83">
        <f>(G74+G76+G78)/3</f>
        <v>10.097027353536605</v>
      </c>
      <c r="K74" s="83">
        <f>J74</f>
        <v>10.097027353536605</v>
      </c>
      <c r="L74" s="83">
        <f>G73</f>
        <v>12.141961591255289</v>
      </c>
      <c r="M74" s="83">
        <f>G77</f>
        <v>10.057624258298437</v>
      </c>
      <c r="N74" s="83">
        <f>G75</f>
        <v>9.27048610326633</v>
      </c>
    </row>
    <row r="75" spans="1:14" ht="12.75">
      <c r="A75" s="11" t="s">
        <v>28</v>
      </c>
      <c r="B75" s="11" t="s">
        <v>27</v>
      </c>
      <c r="C75" s="12" t="s">
        <v>47</v>
      </c>
      <c r="D75" s="14" t="s">
        <v>64</v>
      </c>
      <c r="E75" s="16">
        <v>14</v>
      </c>
      <c r="F75" s="16" t="s">
        <v>17</v>
      </c>
      <c r="G75" s="29">
        <v>9.27048610326633</v>
      </c>
      <c r="I75" s="17">
        <v>16</v>
      </c>
      <c r="J75" s="83">
        <f>(G80+G82+G84)/3</f>
        <v>10.464471662722351</v>
      </c>
      <c r="K75" s="83">
        <f>J75-K74</f>
        <v>0.3674443091857462</v>
      </c>
      <c r="L75" s="83">
        <f>G79-L74</f>
        <v>-3.289794787934124</v>
      </c>
      <c r="M75" s="83">
        <f>G84-M74</f>
        <v>-2.097687609132608</v>
      </c>
      <c r="N75" s="83">
        <f>G82-N74</f>
        <v>1.7067412169423282</v>
      </c>
    </row>
    <row r="76" spans="1:14" ht="12.75">
      <c r="A76" s="11" t="s">
        <v>26</v>
      </c>
      <c r="B76" s="11" t="s">
        <v>27</v>
      </c>
      <c r="C76" s="12" t="s">
        <v>47</v>
      </c>
      <c r="D76" s="14" t="s">
        <v>57</v>
      </c>
      <c r="E76" s="16">
        <v>14</v>
      </c>
      <c r="F76" s="16" t="s">
        <v>15</v>
      </c>
      <c r="G76" s="29">
        <v>10.327222846140806</v>
      </c>
      <c r="I76" s="17">
        <v>18</v>
      </c>
      <c r="J76" s="83">
        <f>(G86+G88+G90)/3</f>
        <v>10.45874247354026</v>
      </c>
      <c r="K76" s="83">
        <f>J76-K74</f>
        <v>0.36171512000365524</v>
      </c>
      <c r="L76" s="83">
        <f>G85-L74</f>
        <v>-1.2416270740421957</v>
      </c>
      <c r="M76" s="83">
        <f>G90-M74</f>
        <v>0.07915760746720046</v>
      </c>
      <c r="N76" s="83">
        <f>G88-N74</f>
        <v>2.2918943401856406</v>
      </c>
    </row>
    <row r="77" spans="1:14" ht="25.5">
      <c r="A77" s="11" t="s">
        <v>26</v>
      </c>
      <c r="B77" s="11" t="s">
        <v>27</v>
      </c>
      <c r="C77" s="12" t="s">
        <v>47</v>
      </c>
      <c r="D77" s="14" t="s">
        <v>67</v>
      </c>
      <c r="E77" s="16">
        <v>14</v>
      </c>
      <c r="F77" s="16" t="s">
        <v>17</v>
      </c>
      <c r="G77" s="29">
        <v>10.057624258298437</v>
      </c>
      <c r="I77" s="17">
        <v>20</v>
      </c>
      <c r="J77" s="83">
        <f>(G92+G94+G96)/3</f>
        <v>11.682327207144894</v>
      </c>
      <c r="K77" s="83">
        <f>J77-K74</f>
        <v>1.585299853608289</v>
      </c>
      <c r="L77" s="83">
        <f>G91-L74</f>
        <v>-2.0115084795620533</v>
      </c>
      <c r="M77" s="83">
        <f>G96-M74</f>
        <v>1.517204597084067</v>
      </c>
      <c r="N77" s="83">
        <f>G94-N74</f>
        <v>2.1967070873275176</v>
      </c>
    </row>
    <row r="78" spans="1:14" ht="12.75">
      <c r="A78" s="11" t="s">
        <v>29</v>
      </c>
      <c r="B78" s="11" t="s">
        <v>27</v>
      </c>
      <c r="C78" s="12" t="s">
        <v>47</v>
      </c>
      <c r="D78" s="14" t="s">
        <v>65</v>
      </c>
      <c r="E78" s="16">
        <v>14</v>
      </c>
      <c r="F78" s="16" t="s">
        <v>15</v>
      </c>
      <c r="G78" s="29">
        <v>10.14879049332901</v>
      </c>
      <c r="I78" s="17">
        <v>22</v>
      </c>
      <c r="J78" s="83">
        <f>(G98+G100+G102)/3</f>
        <v>11.253295142914931</v>
      </c>
      <c r="K78" s="83">
        <f>J78-K74</f>
        <v>1.156267789378326</v>
      </c>
      <c r="L78" s="83">
        <f>G97-L74</f>
        <v>-1.246660152705294</v>
      </c>
      <c r="M78" s="83">
        <f>G102-M74</f>
        <v>1.2758360880773942</v>
      </c>
      <c r="N78" s="83">
        <f>G100-N74</f>
        <v>1.920927930941632</v>
      </c>
    </row>
    <row r="79" spans="1:14" ht="12.75">
      <c r="A79" s="11" t="s">
        <v>29</v>
      </c>
      <c r="B79" s="11" t="s">
        <v>27</v>
      </c>
      <c r="C79" s="12" t="s">
        <v>47</v>
      </c>
      <c r="D79" s="14" t="s">
        <v>66</v>
      </c>
      <c r="E79" s="16">
        <v>14</v>
      </c>
      <c r="F79" s="16" t="s">
        <v>17</v>
      </c>
      <c r="G79" s="29">
        <v>8.852166803321165</v>
      </c>
      <c r="I79" s="17">
        <v>24</v>
      </c>
      <c r="J79" s="83">
        <f>(G104+G106+G108)/3</f>
        <v>11.98419524093316</v>
      </c>
      <c r="K79" s="83">
        <f>J79-K74</f>
        <v>1.8871678873965543</v>
      </c>
      <c r="L79" s="83">
        <f>G103-L74</f>
        <v>-1.52818741421018</v>
      </c>
      <c r="M79" s="83">
        <f>G108-M74</f>
        <v>0.09428887661606922</v>
      </c>
      <c r="N79" s="83">
        <f>G106-N74</f>
        <v>4.21654295414589</v>
      </c>
    </row>
    <row r="80" spans="1:14" ht="12.75">
      <c r="A80" s="11" t="s">
        <v>28</v>
      </c>
      <c r="B80" s="11" t="s">
        <v>27</v>
      </c>
      <c r="C80" s="12" t="s">
        <v>47</v>
      </c>
      <c r="D80" s="25" t="s">
        <v>59</v>
      </c>
      <c r="E80" s="27">
        <v>16</v>
      </c>
      <c r="F80" s="16" t="s">
        <v>15</v>
      </c>
      <c r="G80" s="29">
        <v>12.456251018792567</v>
      </c>
      <c r="I80" s="17"/>
      <c r="J80" s="83"/>
      <c r="K80" s="83"/>
      <c r="L80" s="83"/>
      <c r="M80" s="83"/>
      <c r="N80" s="83"/>
    </row>
    <row r="81" spans="1:14" ht="12.75">
      <c r="A81" s="11" t="s">
        <v>28</v>
      </c>
      <c r="B81" s="11" t="s">
        <v>27</v>
      </c>
      <c r="C81" s="12" t="s">
        <v>47</v>
      </c>
      <c r="D81" s="14" t="s">
        <v>64</v>
      </c>
      <c r="E81" s="27">
        <v>16</v>
      </c>
      <c r="F81" s="16" t="s">
        <v>17</v>
      </c>
      <c r="G81" s="29">
        <v>10.84313623077026</v>
      </c>
      <c r="I81" s="30"/>
      <c r="J81" s="30" t="s">
        <v>16</v>
      </c>
      <c r="K81" s="30" t="s">
        <v>19</v>
      </c>
      <c r="L81" s="30" t="s">
        <v>79</v>
      </c>
      <c r="M81" s="17"/>
      <c r="N81" s="17"/>
    </row>
    <row r="82" spans="1:14" ht="12.75">
      <c r="A82" s="11" t="s">
        <v>26</v>
      </c>
      <c r="B82" s="11" t="s">
        <v>27</v>
      </c>
      <c r="C82" s="12" t="s">
        <v>47</v>
      </c>
      <c r="D82" s="14" t="s">
        <v>57</v>
      </c>
      <c r="E82" s="27">
        <v>16</v>
      </c>
      <c r="F82" s="16" t="s">
        <v>15</v>
      </c>
      <c r="G82" s="29">
        <v>10.977227320208659</v>
      </c>
      <c r="I82" s="17">
        <v>2</v>
      </c>
      <c r="J82" s="17">
        <v>0</v>
      </c>
      <c r="K82" s="17">
        <v>0</v>
      </c>
      <c r="L82" s="17">
        <v>0</v>
      </c>
      <c r="M82" s="17"/>
      <c r="N82" s="17"/>
    </row>
    <row r="83" spans="1:14" ht="25.5">
      <c r="A83" s="11" t="s">
        <v>26</v>
      </c>
      <c r="B83" s="11" t="s">
        <v>27</v>
      </c>
      <c r="C83" s="12" t="s">
        <v>47</v>
      </c>
      <c r="D83" s="14" t="s">
        <v>67</v>
      </c>
      <c r="E83" s="27">
        <v>16</v>
      </c>
      <c r="F83" s="16" t="s">
        <v>17</v>
      </c>
      <c r="G83" s="29">
        <v>10.011578912334308</v>
      </c>
      <c r="I83" s="17">
        <v>4</v>
      </c>
      <c r="J83" s="83">
        <f>L75-K75</f>
        <v>-3.65723909711987</v>
      </c>
      <c r="K83" s="83">
        <f>M75-K75</f>
        <v>-2.465131918318354</v>
      </c>
      <c r="L83" s="83">
        <f>N75-K75</f>
        <v>1.339296907756582</v>
      </c>
      <c r="M83" s="17"/>
      <c r="N83" s="17"/>
    </row>
    <row r="84" spans="1:14" ht="12.75">
      <c r="A84" s="11" t="s">
        <v>29</v>
      </c>
      <c r="B84" s="11" t="s">
        <v>27</v>
      </c>
      <c r="C84" s="12" t="s">
        <v>47</v>
      </c>
      <c r="D84" s="14" t="s">
        <v>65</v>
      </c>
      <c r="E84" s="27">
        <v>16</v>
      </c>
      <c r="F84" s="16" t="s">
        <v>15</v>
      </c>
      <c r="G84" s="29">
        <v>7.959936649165829</v>
      </c>
      <c r="I84" s="17">
        <v>6</v>
      </c>
      <c r="J84" s="83">
        <f>L76-K76</f>
        <v>-1.603342194045851</v>
      </c>
      <c r="K84" s="83">
        <f>M76-K76</f>
        <v>-0.2825575125364548</v>
      </c>
      <c r="L84" s="83">
        <f>N76-K76</f>
        <v>1.9301792201819854</v>
      </c>
      <c r="M84" s="17"/>
      <c r="N84" s="17"/>
    </row>
    <row r="85" spans="1:14" ht="12.75">
      <c r="A85" s="11" t="s">
        <v>29</v>
      </c>
      <c r="B85" s="11" t="s">
        <v>27</v>
      </c>
      <c r="C85" s="12" t="s">
        <v>47</v>
      </c>
      <c r="D85" s="14" t="s">
        <v>66</v>
      </c>
      <c r="E85" s="27">
        <v>16</v>
      </c>
      <c r="F85" s="16" t="s">
        <v>17</v>
      </c>
      <c r="G85" s="29">
        <v>10.900334517213093</v>
      </c>
      <c r="I85" s="17">
        <v>8</v>
      </c>
      <c r="J85" s="83">
        <f>L77-K77</f>
        <v>-3.596808333170342</v>
      </c>
      <c r="K85" s="83">
        <f>M77-K77</f>
        <v>-0.06809525652422188</v>
      </c>
      <c r="L85" s="83">
        <f>N77-K77</f>
        <v>0.6114072337192287</v>
      </c>
      <c r="M85" s="17"/>
      <c r="N85" s="17"/>
    </row>
    <row r="86" spans="1:14" ht="12.75">
      <c r="A86" s="11" t="s">
        <v>28</v>
      </c>
      <c r="B86" s="11" t="s">
        <v>27</v>
      </c>
      <c r="C86" s="12" t="s">
        <v>47</v>
      </c>
      <c r="D86" s="25" t="s">
        <v>59</v>
      </c>
      <c r="E86" s="15">
        <v>18</v>
      </c>
      <c r="F86" s="16" t="s">
        <v>15</v>
      </c>
      <c r="G86" s="29">
        <v>9.677065111403174</v>
      </c>
      <c r="I86" s="17">
        <v>10</v>
      </c>
      <c r="J86" s="83">
        <f>L78-K78</f>
        <v>-2.40292794208362</v>
      </c>
      <c r="K86" s="83">
        <f>M78-K78</f>
        <v>0.11956829869906827</v>
      </c>
      <c r="L86" s="83">
        <f>N78-K78</f>
        <v>0.7646601415633061</v>
      </c>
      <c r="M86" s="17"/>
      <c r="N86" s="17"/>
    </row>
    <row r="87" spans="1:14" ht="12.75">
      <c r="A87" s="11" t="s">
        <v>28</v>
      </c>
      <c r="B87" s="11" t="s">
        <v>27</v>
      </c>
      <c r="C87" s="12" t="s">
        <v>47</v>
      </c>
      <c r="D87" s="14" t="s">
        <v>64</v>
      </c>
      <c r="E87" s="15">
        <v>18</v>
      </c>
      <c r="F87" s="16" t="s">
        <v>17</v>
      </c>
      <c r="G87" s="29">
        <v>10.454010933262133</v>
      </c>
      <c r="I87" s="17">
        <v>12</v>
      </c>
      <c r="J87" s="83">
        <f>L79-K79</f>
        <v>-3.415355301606734</v>
      </c>
      <c r="K87" s="83">
        <f>M79-K79</f>
        <v>-1.792879010780485</v>
      </c>
      <c r="L87" s="83">
        <f>N79-K79</f>
        <v>2.3293750667493356</v>
      </c>
      <c r="M87" s="17"/>
      <c r="N87" s="17"/>
    </row>
    <row r="88" spans="1:7" ht="12.75">
      <c r="A88" s="11" t="s">
        <v>26</v>
      </c>
      <c r="B88" s="11" t="s">
        <v>27</v>
      </c>
      <c r="C88" s="12" t="s">
        <v>47</v>
      </c>
      <c r="D88" s="14" t="s">
        <v>57</v>
      </c>
      <c r="E88" s="15">
        <v>18</v>
      </c>
      <c r="F88" s="16" t="s">
        <v>15</v>
      </c>
      <c r="G88" s="29">
        <v>11.562380443451971</v>
      </c>
    </row>
    <row r="89" spans="1:7" ht="25.5">
      <c r="A89" s="11" t="s">
        <v>26</v>
      </c>
      <c r="B89" s="11" t="s">
        <v>27</v>
      </c>
      <c r="C89" s="12" t="s">
        <v>47</v>
      </c>
      <c r="D89" s="14" t="s">
        <v>67</v>
      </c>
      <c r="E89" s="15">
        <v>18</v>
      </c>
      <c r="F89" s="16" t="s">
        <v>17</v>
      </c>
      <c r="G89" s="29">
        <v>10.55524265635046</v>
      </c>
    </row>
    <row r="90" spans="1:7" ht="12.75">
      <c r="A90" s="11" t="s">
        <v>29</v>
      </c>
      <c r="B90" s="11" t="s">
        <v>27</v>
      </c>
      <c r="C90" s="12" t="s">
        <v>47</v>
      </c>
      <c r="D90" s="14" t="s">
        <v>65</v>
      </c>
      <c r="E90" s="15">
        <v>18</v>
      </c>
      <c r="F90" s="16" t="s">
        <v>15</v>
      </c>
      <c r="G90" s="29">
        <v>10.136781865765638</v>
      </c>
    </row>
    <row r="91" spans="1:7" ht="12.75">
      <c r="A91" s="11" t="s">
        <v>29</v>
      </c>
      <c r="B91" s="11" t="s">
        <v>27</v>
      </c>
      <c r="C91" s="12" t="s">
        <v>47</v>
      </c>
      <c r="D91" s="14" t="s">
        <v>66</v>
      </c>
      <c r="E91" s="15">
        <v>18</v>
      </c>
      <c r="F91" s="16" t="s">
        <v>17</v>
      </c>
      <c r="G91" s="29">
        <v>10.130453111693235</v>
      </c>
    </row>
    <row r="92" spans="1:7" ht="12.75">
      <c r="A92" s="11" t="s">
        <v>28</v>
      </c>
      <c r="B92" s="11" t="s">
        <v>27</v>
      </c>
      <c r="C92" s="12" t="s">
        <v>47</v>
      </c>
      <c r="D92" s="25" t="s">
        <v>59</v>
      </c>
      <c r="E92" s="15">
        <v>20</v>
      </c>
      <c r="F92" s="16" t="s">
        <v>15</v>
      </c>
      <c r="G92" s="29">
        <v>12.004959575458328</v>
      </c>
    </row>
    <row r="93" spans="1:7" ht="12.75">
      <c r="A93" s="11" t="s">
        <v>28</v>
      </c>
      <c r="B93" s="11" t="s">
        <v>27</v>
      </c>
      <c r="C93" s="12" t="s">
        <v>47</v>
      </c>
      <c r="D93" s="14" t="s">
        <v>64</v>
      </c>
      <c r="E93" s="15">
        <v>20</v>
      </c>
      <c r="F93" s="16" t="s">
        <v>17</v>
      </c>
      <c r="G93" s="29">
        <v>11.994311132256579</v>
      </c>
    </row>
    <row r="94" spans="1:7" ht="12.75">
      <c r="A94" s="11" t="s">
        <v>26</v>
      </c>
      <c r="B94" s="11" t="s">
        <v>27</v>
      </c>
      <c r="C94" s="12" t="s">
        <v>47</v>
      </c>
      <c r="D94" s="14" t="s">
        <v>57</v>
      </c>
      <c r="E94" s="15">
        <v>20</v>
      </c>
      <c r="F94" s="16" t="s">
        <v>15</v>
      </c>
      <c r="G94" s="29">
        <v>11.467193190593848</v>
      </c>
    </row>
    <row r="95" spans="1:7" ht="25.5">
      <c r="A95" s="11" t="s">
        <v>26</v>
      </c>
      <c r="B95" s="11" t="s">
        <v>27</v>
      </c>
      <c r="C95" s="12" t="s">
        <v>47</v>
      </c>
      <c r="D95" s="14" t="s">
        <v>67</v>
      </c>
      <c r="E95" s="15">
        <v>20</v>
      </c>
      <c r="F95" s="16" t="s">
        <v>17</v>
      </c>
      <c r="G95" s="29">
        <v>11.423088196839743</v>
      </c>
    </row>
    <row r="96" spans="1:7" ht="12.75">
      <c r="A96" s="11" t="s">
        <v>29</v>
      </c>
      <c r="B96" s="11" t="s">
        <v>27</v>
      </c>
      <c r="C96" s="12" t="s">
        <v>47</v>
      </c>
      <c r="D96" s="14" t="s">
        <v>65</v>
      </c>
      <c r="E96" s="15">
        <v>20</v>
      </c>
      <c r="F96" s="16" t="s">
        <v>15</v>
      </c>
      <c r="G96" s="29">
        <v>11.574828855382504</v>
      </c>
    </row>
    <row r="97" spans="1:7" ht="12.75">
      <c r="A97" s="11" t="s">
        <v>29</v>
      </c>
      <c r="B97" s="11" t="s">
        <v>27</v>
      </c>
      <c r="C97" s="12" t="s">
        <v>47</v>
      </c>
      <c r="D97" s="14" t="s">
        <v>66</v>
      </c>
      <c r="E97" s="15">
        <v>20</v>
      </c>
      <c r="F97" s="16" t="s">
        <v>17</v>
      </c>
      <c r="G97" s="29">
        <v>10.895301438549994</v>
      </c>
    </row>
    <row r="98" spans="1:7" ht="12.75">
      <c r="A98" s="11" t="s">
        <v>28</v>
      </c>
      <c r="B98" s="11" t="s">
        <v>27</v>
      </c>
      <c r="C98" s="12" t="s">
        <v>47</v>
      </c>
      <c r="D98" s="25" t="s">
        <v>59</v>
      </c>
      <c r="E98" s="15">
        <v>22</v>
      </c>
      <c r="F98" s="16" t="s">
        <v>15</v>
      </c>
      <c r="G98" s="29">
        <v>11.235011048161004</v>
      </c>
    </row>
    <row r="99" spans="1:7" ht="12.75">
      <c r="A99" s="11" t="s">
        <v>28</v>
      </c>
      <c r="B99" s="11" t="s">
        <v>27</v>
      </c>
      <c r="C99" s="12" t="s">
        <v>47</v>
      </c>
      <c r="D99" s="14" t="s">
        <v>64</v>
      </c>
      <c r="E99" s="15">
        <v>22</v>
      </c>
      <c r="F99" s="16" t="s">
        <v>17</v>
      </c>
      <c r="G99" s="29">
        <v>10.510594605134147</v>
      </c>
    </row>
    <row r="100" spans="1:7" ht="12.75">
      <c r="A100" s="11" t="s">
        <v>26</v>
      </c>
      <c r="B100" s="11" t="s">
        <v>27</v>
      </c>
      <c r="C100" s="12" t="s">
        <v>47</v>
      </c>
      <c r="D100" s="14" t="s">
        <v>57</v>
      </c>
      <c r="E100" s="15">
        <v>22</v>
      </c>
      <c r="F100" s="16" t="s">
        <v>15</v>
      </c>
      <c r="G100" s="29">
        <v>11.191414034207963</v>
      </c>
    </row>
    <row r="101" spans="1:7" ht="25.5">
      <c r="A101" s="11" t="s">
        <v>26</v>
      </c>
      <c r="B101" s="11" t="s">
        <v>27</v>
      </c>
      <c r="C101" s="12" t="s">
        <v>47</v>
      </c>
      <c r="D101" s="14" t="s">
        <v>67</v>
      </c>
      <c r="E101" s="15">
        <v>22</v>
      </c>
      <c r="F101" s="16" t="s">
        <v>17</v>
      </c>
      <c r="G101" s="29">
        <v>10.610103633022916</v>
      </c>
    </row>
    <row r="102" spans="1:7" ht="12.75">
      <c r="A102" s="11" t="s">
        <v>29</v>
      </c>
      <c r="B102" s="11" t="s">
        <v>27</v>
      </c>
      <c r="C102" s="12" t="s">
        <v>47</v>
      </c>
      <c r="D102" s="14" t="s">
        <v>65</v>
      </c>
      <c r="E102" s="15">
        <v>22</v>
      </c>
      <c r="F102" s="16" t="s">
        <v>15</v>
      </c>
      <c r="G102" s="29">
        <v>11.333460346375832</v>
      </c>
    </row>
    <row r="103" spans="1:7" ht="12.75">
      <c r="A103" s="11" t="s">
        <v>29</v>
      </c>
      <c r="B103" s="11" t="s">
        <v>27</v>
      </c>
      <c r="C103" s="12" t="s">
        <v>47</v>
      </c>
      <c r="D103" s="14" t="s">
        <v>66</v>
      </c>
      <c r="E103" s="15">
        <v>22</v>
      </c>
      <c r="F103" s="16" t="s">
        <v>17</v>
      </c>
      <c r="G103" s="29">
        <v>10.613774177045109</v>
      </c>
    </row>
    <row r="104" spans="1:7" ht="12.75">
      <c r="A104" s="11" t="s">
        <v>28</v>
      </c>
      <c r="B104" s="11" t="s">
        <v>27</v>
      </c>
      <c r="C104" s="12" t="s">
        <v>47</v>
      </c>
      <c r="D104" s="25" t="s">
        <v>59</v>
      </c>
      <c r="E104" s="15">
        <v>24</v>
      </c>
      <c r="F104" s="16" t="s">
        <v>15</v>
      </c>
      <c r="G104" s="29">
        <v>12.31364353047275</v>
      </c>
    </row>
    <row r="105" spans="1:7" ht="12.75">
      <c r="A105" s="11" t="s">
        <v>28</v>
      </c>
      <c r="B105" s="11" t="s">
        <v>27</v>
      </c>
      <c r="C105" s="12" t="s">
        <v>47</v>
      </c>
      <c r="D105" s="14" t="s">
        <v>64</v>
      </c>
      <c r="E105" s="15">
        <v>24</v>
      </c>
      <c r="F105" s="16" t="s">
        <v>17</v>
      </c>
      <c r="G105" s="29">
        <v>13.045578619310664</v>
      </c>
    </row>
    <row r="106" spans="1:7" ht="12.75">
      <c r="A106" s="11" t="s">
        <v>26</v>
      </c>
      <c r="B106" s="11" t="s">
        <v>27</v>
      </c>
      <c r="C106" s="12" t="s">
        <v>47</v>
      </c>
      <c r="D106" s="14" t="s">
        <v>57</v>
      </c>
      <c r="E106" s="15">
        <v>24</v>
      </c>
      <c r="F106" s="16" t="s">
        <v>15</v>
      </c>
      <c r="G106" s="29">
        <v>13.48702905741222</v>
      </c>
    </row>
    <row r="107" spans="1:7" ht="25.5">
      <c r="A107" s="11" t="s">
        <v>26</v>
      </c>
      <c r="B107" s="11" t="s">
        <v>27</v>
      </c>
      <c r="C107" s="12" t="s">
        <v>47</v>
      </c>
      <c r="D107" s="14" t="s">
        <v>67</v>
      </c>
      <c r="E107" s="15">
        <v>24</v>
      </c>
      <c r="F107" s="16" t="s">
        <v>17</v>
      </c>
      <c r="G107" s="29">
        <v>12.471174111551548</v>
      </c>
    </row>
    <row r="108" spans="1:7" ht="12.75">
      <c r="A108" s="11" t="s">
        <v>29</v>
      </c>
      <c r="B108" s="11" t="s">
        <v>27</v>
      </c>
      <c r="C108" s="12" t="s">
        <v>47</v>
      </c>
      <c r="D108" s="14" t="s">
        <v>65</v>
      </c>
      <c r="E108" s="15">
        <v>24</v>
      </c>
      <c r="F108" s="16" t="s">
        <v>15</v>
      </c>
      <c r="G108" s="29">
        <v>10.151913134914507</v>
      </c>
    </row>
    <row r="109" spans="1:7" ht="12.75">
      <c r="A109" s="11" t="s">
        <v>29</v>
      </c>
      <c r="B109" s="11" t="s">
        <v>27</v>
      </c>
      <c r="C109" s="12" t="s">
        <v>47</v>
      </c>
      <c r="D109" s="14" t="s">
        <v>66</v>
      </c>
      <c r="E109" s="15">
        <v>24</v>
      </c>
      <c r="F109" s="16" t="s">
        <v>17</v>
      </c>
      <c r="G109" s="29">
        <v>10.267617348960185</v>
      </c>
    </row>
    <row r="110" spans="1:14" ht="12.75">
      <c r="A110" s="11" t="s">
        <v>32</v>
      </c>
      <c r="B110" s="11" t="s">
        <v>31</v>
      </c>
      <c r="C110" s="12" t="s">
        <v>46</v>
      </c>
      <c r="D110" s="25" t="s">
        <v>59</v>
      </c>
      <c r="E110" s="16">
        <v>14</v>
      </c>
      <c r="F110" s="16" t="s">
        <v>15</v>
      </c>
      <c r="G110" s="29">
        <v>9.745752141137388</v>
      </c>
      <c r="I110" s="30"/>
      <c r="J110" s="30"/>
      <c r="K110" s="30" t="s">
        <v>17</v>
      </c>
      <c r="L110" s="30" t="s">
        <v>16</v>
      </c>
      <c r="M110" s="30" t="s">
        <v>19</v>
      </c>
      <c r="N110" s="30" t="s">
        <v>81</v>
      </c>
    </row>
    <row r="111" spans="1:14" ht="12.75">
      <c r="A111" s="11" t="s">
        <v>32</v>
      </c>
      <c r="B111" s="11" t="s">
        <v>31</v>
      </c>
      <c r="C111" s="12" t="s">
        <v>46</v>
      </c>
      <c r="D111" s="14" t="s">
        <v>64</v>
      </c>
      <c r="E111" s="16">
        <v>14</v>
      </c>
      <c r="F111" s="16" t="s">
        <v>17</v>
      </c>
      <c r="G111" s="29">
        <v>8.313765577308507</v>
      </c>
      <c r="I111" s="17">
        <v>14</v>
      </c>
      <c r="J111" s="83">
        <f>(G111+G113+G115)/3</f>
        <v>8.908273671538096</v>
      </c>
      <c r="K111" s="83">
        <f>J111</f>
        <v>8.908273671538096</v>
      </c>
      <c r="L111" s="83">
        <f>G110</f>
        <v>9.745752141137388</v>
      </c>
      <c r="M111" s="83">
        <f>G114</f>
        <v>7.125067777225057</v>
      </c>
      <c r="N111" s="83">
        <f>G112</f>
        <v>10.869107912468014</v>
      </c>
    </row>
    <row r="112" spans="1:14" ht="12.75">
      <c r="A112" s="11" t="s">
        <v>30</v>
      </c>
      <c r="B112" s="11" t="s">
        <v>31</v>
      </c>
      <c r="C112" s="12" t="s">
        <v>45</v>
      </c>
      <c r="D112" s="14" t="s">
        <v>57</v>
      </c>
      <c r="E112" s="16">
        <v>14</v>
      </c>
      <c r="F112" s="16" t="s">
        <v>15</v>
      </c>
      <c r="G112" s="29">
        <v>10.869107912468014</v>
      </c>
      <c r="I112" s="17">
        <v>16</v>
      </c>
      <c r="J112" s="83">
        <f>(G117+G119+G121)/3</f>
        <v>9.042545907289611</v>
      </c>
      <c r="K112" s="83">
        <f>J112-K111</f>
        <v>0.13427223575151537</v>
      </c>
      <c r="L112" s="83">
        <f>G116-L111</f>
        <v>0.00259173262642598</v>
      </c>
      <c r="M112" s="83">
        <f>G120-M111</f>
        <v>1.5600142447757843</v>
      </c>
      <c r="N112" s="83">
        <f>G118-N111</f>
        <v>-0.16025493913073952</v>
      </c>
    </row>
    <row r="113" spans="1:14" ht="25.5">
      <c r="A113" s="11" t="s">
        <v>30</v>
      </c>
      <c r="B113" s="11" t="s">
        <v>31</v>
      </c>
      <c r="C113" s="12" t="s">
        <v>45</v>
      </c>
      <c r="D113" s="14" t="s">
        <v>67</v>
      </c>
      <c r="E113" s="16">
        <v>14</v>
      </c>
      <c r="F113" s="16" t="s">
        <v>17</v>
      </c>
      <c r="G113" s="29">
        <v>11.555804510681964</v>
      </c>
      <c r="I113" s="17">
        <v>18</v>
      </c>
      <c r="J113" s="83">
        <f>(G123+G125+G127)/3</f>
        <v>8.550989524218314</v>
      </c>
      <c r="K113" s="83">
        <f>J113-K111</f>
        <v>-0.3572841473197812</v>
      </c>
      <c r="L113" s="83">
        <f>G122-L111</f>
        <v>-0.6118553826078976</v>
      </c>
      <c r="M113" s="83">
        <f>G126-M111</f>
        <v>1.569969845338825</v>
      </c>
      <c r="N113" s="83">
        <f>G124-N111</f>
        <v>1.468250069569935</v>
      </c>
    </row>
    <row r="114" spans="1:14" ht="12.75">
      <c r="A114" s="11" t="s">
        <v>33</v>
      </c>
      <c r="B114" s="11" t="s">
        <v>31</v>
      </c>
      <c r="C114" s="12" t="s">
        <v>46</v>
      </c>
      <c r="D114" s="14" t="s">
        <v>65</v>
      </c>
      <c r="E114" s="16">
        <v>14</v>
      </c>
      <c r="F114" s="16" t="s">
        <v>15</v>
      </c>
      <c r="G114" s="29">
        <v>7.125067777225057</v>
      </c>
      <c r="I114" s="17">
        <v>20</v>
      </c>
      <c r="J114" s="83">
        <f>(G129+G131+G133)/3</f>
        <v>8.998735801009406</v>
      </c>
      <c r="K114" s="83">
        <f>J114-K111</f>
        <v>0.0904621294713106</v>
      </c>
      <c r="L114" s="83">
        <f>G128-L111</f>
        <v>-0.1623374194103775</v>
      </c>
      <c r="M114" s="83">
        <f>G132-M111</f>
        <v>1.6928297706744413</v>
      </c>
      <c r="N114" s="83">
        <f>G130-N111</f>
        <v>2.2329199791309122</v>
      </c>
    </row>
    <row r="115" spans="1:14" ht="12.75">
      <c r="A115" s="11" t="s">
        <v>33</v>
      </c>
      <c r="B115" s="11" t="s">
        <v>31</v>
      </c>
      <c r="C115" s="12" t="s">
        <v>46</v>
      </c>
      <c r="D115" s="14" t="s">
        <v>66</v>
      </c>
      <c r="E115" s="16">
        <v>14</v>
      </c>
      <c r="F115" s="16" t="s">
        <v>17</v>
      </c>
      <c r="G115" s="29">
        <v>6.855250926623818</v>
      </c>
      <c r="I115" s="17"/>
      <c r="J115" s="83"/>
      <c r="K115" s="83"/>
      <c r="L115" s="83"/>
      <c r="M115" s="83"/>
      <c r="N115" s="83"/>
    </row>
    <row r="116" spans="1:14" ht="12.75">
      <c r="A116" s="11" t="s">
        <v>32</v>
      </c>
      <c r="B116" s="11" t="s">
        <v>31</v>
      </c>
      <c r="C116" s="12" t="s">
        <v>46</v>
      </c>
      <c r="D116" s="25" t="s">
        <v>59</v>
      </c>
      <c r="E116" s="27">
        <v>16</v>
      </c>
      <c r="F116" s="16" t="s">
        <v>15</v>
      </c>
      <c r="G116" s="29">
        <v>9.748343873763814</v>
      </c>
      <c r="I116" s="17"/>
      <c r="J116" s="83"/>
      <c r="K116" s="83"/>
      <c r="L116" s="83"/>
      <c r="M116" s="83"/>
      <c r="N116" s="83"/>
    </row>
    <row r="117" spans="1:14" ht="12.75">
      <c r="A117" s="11" t="s">
        <v>32</v>
      </c>
      <c r="B117" s="11" t="s">
        <v>31</v>
      </c>
      <c r="C117" s="12" t="s">
        <v>46</v>
      </c>
      <c r="D117" s="14" t="s">
        <v>64</v>
      </c>
      <c r="E117" s="27">
        <v>16</v>
      </c>
      <c r="F117" s="16" t="s">
        <v>17</v>
      </c>
      <c r="G117" s="29">
        <v>8.02987768288689</v>
      </c>
      <c r="I117" s="17"/>
      <c r="J117" s="83"/>
      <c r="K117" s="83"/>
      <c r="L117" s="83"/>
      <c r="M117" s="83"/>
      <c r="N117" s="83"/>
    </row>
    <row r="118" spans="1:14" ht="12.75">
      <c r="A118" s="11" t="s">
        <v>30</v>
      </c>
      <c r="B118" s="11" t="s">
        <v>31</v>
      </c>
      <c r="C118" s="12" t="s">
        <v>45</v>
      </c>
      <c r="D118" s="14" t="s">
        <v>57</v>
      </c>
      <c r="E118" s="27">
        <v>16</v>
      </c>
      <c r="F118" s="16" t="s">
        <v>15</v>
      </c>
      <c r="G118" s="29">
        <v>10.708852973337274</v>
      </c>
      <c r="I118" s="30"/>
      <c r="J118" s="30" t="s">
        <v>16</v>
      </c>
      <c r="K118" s="30" t="s">
        <v>19</v>
      </c>
      <c r="L118" s="30" t="s">
        <v>79</v>
      </c>
      <c r="M118" s="17"/>
      <c r="N118" s="17"/>
    </row>
    <row r="119" spans="1:14" ht="25.5">
      <c r="A119" s="11" t="s">
        <v>30</v>
      </c>
      <c r="B119" s="11" t="s">
        <v>31</v>
      </c>
      <c r="C119" s="12" t="s">
        <v>45</v>
      </c>
      <c r="D119" s="14" t="s">
        <v>67</v>
      </c>
      <c r="E119" s="27">
        <v>16</v>
      </c>
      <c r="F119" s="16" t="s">
        <v>17</v>
      </c>
      <c r="G119" s="29">
        <v>11.293754814106919</v>
      </c>
      <c r="I119" s="17">
        <v>2</v>
      </c>
      <c r="J119" s="17">
        <v>0</v>
      </c>
      <c r="K119" s="17">
        <v>0</v>
      </c>
      <c r="L119" s="17">
        <v>0</v>
      </c>
      <c r="M119" s="17"/>
      <c r="N119" s="17"/>
    </row>
    <row r="120" spans="1:14" ht="12.75">
      <c r="A120" s="11" t="s">
        <v>33</v>
      </c>
      <c r="B120" s="11" t="s">
        <v>31</v>
      </c>
      <c r="C120" s="12" t="s">
        <v>46</v>
      </c>
      <c r="D120" s="14" t="s">
        <v>65</v>
      </c>
      <c r="E120" s="27">
        <v>16</v>
      </c>
      <c r="F120" s="16" t="s">
        <v>15</v>
      </c>
      <c r="G120" s="29">
        <v>8.685082022000842</v>
      </c>
      <c r="I120" s="17">
        <v>4</v>
      </c>
      <c r="J120" s="83">
        <f>L112-K112</f>
        <v>-0.1316805031250894</v>
      </c>
      <c r="K120" s="83">
        <f>M112-K112</f>
        <v>1.425742009024269</v>
      </c>
      <c r="L120" s="83">
        <f>N112-K112</f>
        <v>-0.2945271748822549</v>
      </c>
      <c r="M120" s="17"/>
      <c r="N120" s="17"/>
    </row>
    <row r="121" spans="1:14" ht="12.75">
      <c r="A121" s="11" t="s">
        <v>33</v>
      </c>
      <c r="B121" s="11" t="s">
        <v>31</v>
      </c>
      <c r="C121" s="12" t="s">
        <v>46</v>
      </c>
      <c r="D121" s="14" t="s">
        <v>66</v>
      </c>
      <c r="E121" s="27">
        <v>16</v>
      </c>
      <c r="F121" s="16" t="s">
        <v>17</v>
      </c>
      <c r="G121" s="29">
        <v>7.804005224875023</v>
      </c>
      <c r="I121" s="17">
        <v>6</v>
      </c>
      <c r="J121" s="83">
        <f>L113-K113</f>
        <v>-0.2545712352881164</v>
      </c>
      <c r="K121" s="83">
        <f>M113-K113</f>
        <v>1.9272539926586063</v>
      </c>
      <c r="L121" s="83">
        <f>N113-K113</f>
        <v>1.8255342168897162</v>
      </c>
      <c r="M121" s="17"/>
      <c r="N121" s="17"/>
    </row>
    <row r="122" spans="1:14" ht="12.75">
      <c r="A122" s="11" t="s">
        <v>32</v>
      </c>
      <c r="B122" s="11" t="s">
        <v>31</v>
      </c>
      <c r="C122" s="12" t="s">
        <v>46</v>
      </c>
      <c r="D122" s="25" t="s">
        <v>59</v>
      </c>
      <c r="E122" s="15">
        <v>18</v>
      </c>
      <c r="F122" s="16" t="s">
        <v>15</v>
      </c>
      <c r="G122" s="29">
        <v>9.13389675852949</v>
      </c>
      <c r="I122" s="17">
        <v>8</v>
      </c>
      <c r="J122" s="83">
        <f>L114-K114</f>
        <v>-0.2527995488816881</v>
      </c>
      <c r="K122" s="83">
        <f>M114-K114</f>
        <v>1.6023676412031307</v>
      </c>
      <c r="L122" s="83">
        <f>N114-K114</f>
        <v>2.1424578496596016</v>
      </c>
      <c r="M122" s="17"/>
      <c r="N122" s="17"/>
    </row>
    <row r="123" spans="1:7" ht="12.75">
      <c r="A123" s="11" t="s">
        <v>32</v>
      </c>
      <c r="B123" s="11" t="s">
        <v>31</v>
      </c>
      <c r="C123" s="12" t="s">
        <v>46</v>
      </c>
      <c r="D123" s="14" t="s">
        <v>64</v>
      </c>
      <c r="E123" s="15">
        <v>18</v>
      </c>
      <c r="F123" s="16" t="s">
        <v>17</v>
      </c>
      <c r="G123" s="29">
        <v>7.90330344568059</v>
      </c>
    </row>
    <row r="124" spans="1:7" ht="12.75">
      <c r="A124" s="11" t="s">
        <v>30</v>
      </c>
      <c r="B124" s="11" t="s">
        <v>31</v>
      </c>
      <c r="C124" s="12" t="s">
        <v>45</v>
      </c>
      <c r="D124" s="14" t="s">
        <v>57</v>
      </c>
      <c r="E124" s="15">
        <v>18</v>
      </c>
      <c r="F124" s="16" t="s">
        <v>15</v>
      </c>
      <c r="G124" s="29">
        <v>12.337357982037949</v>
      </c>
    </row>
    <row r="125" spans="1:7" ht="25.5">
      <c r="A125" s="11" t="s">
        <v>30</v>
      </c>
      <c r="B125" s="11" t="s">
        <v>31</v>
      </c>
      <c r="C125" s="12" t="s">
        <v>45</v>
      </c>
      <c r="D125" s="14" t="s">
        <v>67</v>
      </c>
      <c r="E125" s="15">
        <v>18</v>
      </c>
      <c r="F125" s="16" t="s">
        <v>17</v>
      </c>
      <c r="G125" s="29">
        <v>10.886204836645955</v>
      </c>
    </row>
    <row r="126" spans="1:7" ht="12.75">
      <c r="A126" s="11" t="s">
        <v>33</v>
      </c>
      <c r="B126" s="11" t="s">
        <v>31</v>
      </c>
      <c r="C126" s="12" t="s">
        <v>46</v>
      </c>
      <c r="D126" s="14" t="s">
        <v>65</v>
      </c>
      <c r="E126" s="15">
        <v>18</v>
      </c>
      <c r="F126" s="16" t="s">
        <v>15</v>
      </c>
      <c r="G126" s="29">
        <v>8.695037622563882</v>
      </c>
    </row>
    <row r="127" spans="1:7" ht="12.75">
      <c r="A127" s="11" t="s">
        <v>33</v>
      </c>
      <c r="B127" s="11" t="s">
        <v>31</v>
      </c>
      <c r="C127" s="12" t="s">
        <v>46</v>
      </c>
      <c r="D127" s="14" t="s">
        <v>66</v>
      </c>
      <c r="E127" s="15">
        <v>18</v>
      </c>
      <c r="F127" s="16" t="s">
        <v>17</v>
      </c>
      <c r="G127" s="29">
        <v>6.863460290328402</v>
      </c>
    </row>
    <row r="128" spans="1:7" ht="12.75">
      <c r="A128" s="11" t="s">
        <v>32</v>
      </c>
      <c r="B128" s="11" t="s">
        <v>31</v>
      </c>
      <c r="C128" s="12" t="s">
        <v>46</v>
      </c>
      <c r="D128" s="25" t="s">
        <v>59</v>
      </c>
      <c r="E128" s="15">
        <v>20</v>
      </c>
      <c r="F128" s="16" t="s">
        <v>15</v>
      </c>
      <c r="G128" s="29">
        <v>9.58341472172701</v>
      </c>
    </row>
    <row r="129" spans="1:7" ht="12.75">
      <c r="A129" s="11" t="s">
        <v>32</v>
      </c>
      <c r="B129" s="11" t="s">
        <v>31</v>
      </c>
      <c r="C129" s="12" t="s">
        <v>46</v>
      </c>
      <c r="D129" s="14" t="s">
        <v>64</v>
      </c>
      <c r="E129" s="15">
        <v>20</v>
      </c>
      <c r="F129" s="16" t="s">
        <v>17</v>
      </c>
      <c r="G129" s="29">
        <v>7.6498231450960406</v>
      </c>
    </row>
    <row r="130" spans="1:7" ht="12.75">
      <c r="A130" s="11" t="s">
        <v>30</v>
      </c>
      <c r="B130" s="11" t="s">
        <v>31</v>
      </c>
      <c r="C130" s="12" t="s">
        <v>45</v>
      </c>
      <c r="D130" s="14" t="s">
        <v>57</v>
      </c>
      <c r="E130" s="15">
        <v>20</v>
      </c>
      <c r="F130" s="16" t="s">
        <v>15</v>
      </c>
      <c r="G130" s="29">
        <v>13.102027891598926</v>
      </c>
    </row>
    <row r="131" spans="1:7" ht="25.5">
      <c r="A131" s="11" t="s">
        <v>30</v>
      </c>
      <c r="B131" s="11" t="s">
        <v>31</v>
      </c>
      <c r="C131" s="12" t="s">
        <v>45</v>
      </c>
      <c r="D131" s="14" t="s">
        <v>67</v>
      </c>
      <c r="E131" s="15">
        <v>20</v>
      </c>
      <c r="F131" s="16" t="s">
        <v>17</v>
      </c>
      <c r="G131" s="29">
        <v>12.163523740532082</v>
      </c>
    </row>
    <row r="132" spans="1:7" ht="12.75">
      <c r="A132" s="11" t="s">
        <v>33</v>
      </c>
      <c r="B132" s="11" t="s">
        <v>31</v>
      </c>
      <c r="C132" s="12" t="s">
        <v>46</v>
      </c>
      <c r="D132" s="14" t="s">
        <v>65</v>
      </c>
      <c r="E132" s="15">
        <v>20</v>
      </c>
      <c r="F132" s="16" t="s">
        <v>15</v>
      </c>
      <c r="G132" s="29">
        <v>8.817897547899499</v>
      </c>
    </row>
    <row r="133" spans="1:7" ht="12.75">
      <c r="A133" s="11" t="s">
        <v>33</v>
      </c>
      <c r="B133" s="11" t="s">
        <v>31</v>
      </c>
      <c r="C133" s="12" t="s">
        <v>46</v>
      </c>
      <c r="D133" s="14" t="s">
        <v>66</v>
      </c>
      <c r="E133" s="15">
        <v>20</v>
      </c>
      <c r="F133" s="16" t="s">
        <v>17</v>
      </c>
      <c r="G133" s="29">
        <v>7.182860517400099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C169"/>
  <sheetViews>
    <sheetView workbookViewId="0" topLeftCell="H37">
      <selection activeCell="L57" sqref="L57"/>
    </sheetView>
  </sheetViews>
  <sheetFormatPr defaultColWidth="9.140625" defaultRowHeight="12.75"/>
  <cols>
    <col min="1" max="16384" width="9.140625" style="7" customWidth="1"/>
  </cols>
  <sheetData>
    <row r="3" spans="2:29" ht="12.75">
      <c r="B3" s="5"/>
      <c r="C3" s="6"/>
      <c r="D3" s="6"/>
      <c r="E3" s="5"/>
      <c r="F3" s="5"/>
      <c r="G3" s="6"/>
      <c r="H3" s="6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ht="12.75">
      <c r="B4" s="5"/>
      <c r="C4" s="6"/>
      <c r="D4" s="6"/>
      <c r="E4" s="5"/>
      <c r="F4" s="5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 ht="12.75">
      <c r="B5" s="5"/>
      <c r="C5" s="6"/>
      <c r="D5" s="6"/>
      <c r="E5" s="5"/>
      <c r="F5" s="5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ht="12.75">
      <c r="B6" s="5"/>
      <c r="C6" s="6"/>
      <c r="D6" s="6"/>
      <c r="E6" s="5"/>
      <c r="F6" s="5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2.75">
      <c r="B7" s="5"/>
      <c r="C7" s="6"/>
      <c r="D7" s="6"/>
      <c r="E7" s="5"/>
      <c r="F7" s="5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2.75">
      <c r="B8" s="5"/>
      <c r="C8" s="6"/>
      <c r="D8" s="6"/>
      <c r="E8" s="5"/>
      <c r="F8" s="5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12.75">
      <c r="B9" s="5"/>
      <c r="C9" s="6"/>
      <c r="D9" s="6"/>
      <c r="E9" s="5"/>
      <c r="F9" s="5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2:29" ht="12.75">
      <c r="B10" s="5"/>
      <c r="C10" s="6"/>
      <c r="D10" s="6"/>
      <c r="E10" s="5"/>
      <c r="F10" s="5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2:29" ht="12.75">
      <c r="B11" s="5"/>
      <c r="C11" s="6"/>
      <c r="D11" s="6"/>
      <c r="E11" s="5"/>
      <c r="F11" s="5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2:29" ht="12.75">
      <c r="B12" s="5"/>
      <c r="C12" s="6"/>
      <c r="D12" s="6"/>
      <c r="E12" s="5"/>
      <c r="F12" s="5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29" ht="12.75">
      <c r="B13" s="5"/>
      <c r="C13" s="6"/>
      <c r="D13" s="6"/>
      <c r="E13" s="5"/>
      <c r="F13" s="5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12.75">
      <c r="B14" s="5"/>
      <c r="C14" s="6"/>
      <c r="D14" s="6"/>
      <c r="E14" s="5"/>
      <c r="F14" s="5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2:29" ht="12.75">
      <c r="B15" s="5"/>
      <c r="C15" s="6"/>
      <c r="D15" s="6"/>
      <c r="E15" s="5"/>
      <c r="F15" s="5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29" ht="12.75">
      <c r="B16" s="5"/>
      <c r="C16" s="6"/>
      <c r="D16" s="6"/>
      <c r="E16" s="5"/>
      <c r="F16" s="5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2:29" ht="12.75">
      <c r="B17" s="5"/>
      <c r="C17" s="6"/>
      <c r="D17" s="6"/>
      <c r="E17" s="5"/>
      <c r="F17" s="5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 ht="12.75">
      <c r="B18" s="5"/>
      <c r="C18" s="6"/>
      <c r="D18" s="6"/>
      <c r="E18" s="5"/>
      <c r="F18" s="5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2:29" ht="12.75">
      <c r="B19" s="5"/>
      <c r="C19" s="6"/>
      <c r="D19" s="6"/>
      <c r="E19" s="5"/>
      <c r="F19" s="5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2:29" ht="12.75">
      <c r="B20" s="5"/>
      <c r="C20" s="6"/>
      <c r="D20" s="6"/>
      <c r="E20" s="5"/>
      <c r="F20" s="5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2:29" ht="12.75">
      <c r="B21" s="5"/>
      <c r="C21" s="6"/>
      <c r="D21" s="6"/>
      <c r="E21" s="5"/>
      <c r="F21" s="5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ht="12.75">
      <c r="B22" s="5"/>
      <c r="C22" s="6"/>
      <c r="D22" s="6"/>
      <c r="E22" s="5"/>
      <c r="F22" s="5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ht="12.75">
      <c r="B23" s="5"/>
      <c r="C23" s="6"/>
      <c r="D23" s="6"/>
      <c r="E23" s="5"/>
      <c r="F23" s="5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ht="12.75">
      <c r="B24" s="5"/>
      <c r="C24" s="6"/>
      <c r="D24" s="6"/>
      <c r="E24" s="5"/>
      <c r="F24" s="5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29" ht="12.75">
      <c r="B25" s="5"/>
      <c r="C25" s="6"/>
      <c r="D25" s="6"/>
      <c r="E25" s="5"/>
      <c r="F25" s="5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2:29" ht="12.75">
      <c r="B26" s="5"/>
      <c r="C26" s="6"/>
      <c r="D26" s="6"/>
      <c r="E26" s="5"/>
      <c r="F26" s="5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2:29" ht="12.75">
      <c r="B27" s="5"/>
      <c r="C27" s="6"/>
      <c r="D27" s="6"/>
      <c r="E27" s="5"/>
      <c r="F27" s="5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2:29" ht="12.75">
      <c r="B28" s="5"/>
      <c r="C28" s="6"/>
      <c r="D28" s="6"/>
      <c r="E28" s="5"/>
      <c r="F28" s="5"/>
      <c r="G28" s="6"/>
      <c r="H28" s="6"/>
      <c r="I28" s="6"/>
      <c r="J28" s="6"/>
      <c r="K28" s="5"/>
      <c r="L28" s="5"/>
      <c r="M28" s="5"/>
      <c r="N28" s="5"/>
      <c r="O28" s="8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2:29" ht="12.75">
      <c r="B29" s="5"/>
      <c r="C29" s="6"/>
      <c r="D29" s="6"/>
      <c r="E29" s="5"/>
      <c r="F29" s="5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2:29" ht="12.75">
      <c r="B30" s="5"/>
      <c r="C30" s="6"/>
      <c r="D30" s="6"/>
      <c r="E30" s="5"/>
      <c r="F30" s="5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2:29" ht="12.75">
      <c r="B31" s="5"/>
      <c r="C31" s="6"/>
      <c r="D31" s="6"/>
      <c r="E31" s="5"/>
      <c r="F31" s="5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2:29" ht="12.75">
      <c r="B32" s="5"/>
      <c r="C32" s="6"/>
      <c r="D32" s="6"/>
      <c r="E32" s="5"/>
      <c r="F32" s="5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2:29" ht="12.75">
      <c r="B33" s="5"/>
      <c r="C33" s="6"/>
      <c r="D33" s="6"/>
      <c r="E33" s="5"/>
      <c r="F33" s="5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2:29" ht="12.75">
      <c r="B34" s="5"/>
      <c r="C34" s="6"/>
      <c r="D34" s="6"/>
      <c r="E34" s="5"/>
      <c r="F34" s="5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2:29" ht="12.75">
      <c r="B35" s="5"/>
      <c r="C35" s="6"/>
      <c r="D35" s="6"/>
      <c r="E35" s="5"/>
      <c r="F35" s="5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2:29" ht="12.75">
      <c r="B36" s="5"/>
      <c r="C36" s="6"/>
      <c r="D36" s="6"/>
      <c r="E36" s="5"/>
      <c r="F36" s="5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2:29" ht="12.75">
      <c r="B37" s="5"/>
      <c r="C37" s="6"/>
      <c r="D37" s="6"/>
      <c r="E37" s="5"/>
      <c r="F37" s="5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2:29" ht="12.75">
      <c r="B38" s="5"/>
      <c r="C38" s="6"/>
      <c r="D38" s="6"/>
      <c r="E38" s="5"/>
      <c r="F38" s="5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2:29" ht="12.75">
      <c r="B39" s="5"/>
      <c r="C39" s="6"/>
      <c r="D39" s="6"/>
      <c r="E39" s="5"/>
      <c r="F39" s="5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2:29" ht="12.75">
      <c r="B40" s="5"/>
      <c r="C40" s="6"/>
      <c r="D40" s="6"/>
      <c r="E40" s="5"/>
      <c r="F40" s="5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2:29" ht="12.75">
      <c r="B41" s="5"/>
      <c r="C41" s="6"/>
      <c r="D41" s="6"/>
      <c r="E41" s="5"/>
      <c r="F41" s="5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2:29" ht="12.75">
      <c r="B42" s="5"/>
      <c r="C42" s="6"/>
      <c r="D42" s="6"/>
      <c r="E42" s="5"/>
      <c r="F42" s="5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2:29" ht="12.75">
      <c r="B43" s="5"/>
      <c r="C43" s="6"/>
      <c r="D43" s="6"/>
      <c r="E43" s="5"/>
      <c r="F43" s="5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29" ht="12.75">
      <c r="B44" s="5"/>
      <c r="C44" s="6"/>
      <c r="D44" s="6"/>
      <c r="E44" s="5"/>
      <c r="F44" s="5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29" ht="12.75">
      <c r="B45" s="5"/>
      <c r="C45" s="6"/>
      <c r="D45" s="6"/>
      <c r="E45" s="5"/>
      <c r="F45" s="5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2:29" ht="12.75">
      <c r="B46" s="5"/>
      <c r="C46" s="6"/>
      <c r="D46" s="6"/>
      <c r="E46" s="5"/>
      <c r="F46" s="5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2:29" ht="12.75">
      <c r="B47" s="5"/>
      <c r="C47" s="6"/>
      <c r="D47" s="6"/>
      <c r="E47" s="5"/>
      <c r="F47" s="5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2:29" ht="12.75">
      <c r="B48" s="5"/>
      <c r="C48" s="6"/>
      <c r="D48" s="6"/>
      <c r="E48" s="5"/>
      <c r="F48" s="5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2:29" ht="12.75">
      <c r="B49" s="5"/>
      <c r="C49" s="6"/>
      <c r="D49" s="6"/>
      <c r="E49" s="5"/>
      <c r="F49" s="5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2:29" ht="12.75">
      <c r="B50" s="5"/>
      <c r="C50" s="6"/>
      <c r="D50" s="6"/>
      <c r="E50" s="5"/>
      <c r="F50" s="5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2:29" ht="12.75">
      <c r="B51" s="5"/>
      <c r="C51" s="6"/>
      <c r="D51" s="6"/>
      <c r="E51" s="5"/>
      <c r="F51" s="5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2:29" ht="12.75">
      <c r="B52" s="5"/>
      <c r="C52" s="6"/>
      <c r="D52" s="6"/>
      <c r="E52" s="5"/>
      <c r="F52" s="5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29" ht="12.75">
      <c r="B53" s="5"/>
      <c r="C53" s="6"/>
      <c r="D53" s="6"/>
      <c r="E53" s="5"/>
      <c r="F53" s="5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2:29" ht="12.75">
      <c r="B54" s="5"/>
      <c r="C54" s="6"/>
      <c r="D54" s="6"/>
      <c r="E54" s="5"/>
      <c r="F54" s="5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2:29" ht="12.75">
      <c r="B55" s="5"/>
      <c r="C55" s="6"/>
      <c r="D55" s="6"/>
      <c r="E55" s="5"/>
      <c r="F55" s="5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60" spans="2:11" ht="12.75">
      <c r="B60" s="9"/>
      <c r="C60" s="9"/>
      <c r="D60" s="9"/>
      <c r="E60" s="9" t="s">
        <v>51</v>
      </c>
      <c r="F60" s="9" t="s">
        <v>50</v>
      </c>
      <c r="G60" s="9" t="s">
        <v>52</v>
      </c>
      <c r="H60" s="9" t="s">
        <v>53</v>
      </c>
      <c r="I60" s="9" t="s">
        <v>54</v>
      </c>
      <c r="J60" s="9" t="s">
        <v>55</v>
      </c>
      <c r="K60" s="9"/>
    </row>
    <row r="61" spans="2:11" ht="12.75">
      <c r="B61" s="9" t="s">
        <v>14</v>
      </c>
      <c r="C61" s="9" t="s">
        <v>41</v>
      </c>
      <c r="D61" s="9"/>
      <c r="E61" s="9" t="str">
        <f>'Pol % cane'!D3</f>
        <v>Fusilade</v>
      </c>
      <c r="F61" s="9">
        <v>15</v>
      </c>
      <c r="G61" s="9">
        <v>14.6</v>
      </c>
      <c r="H61" s="9">
        <v>14.9</v>
      </c>
      <c r="I61" s="9">
        <v>18</v>
      </c>
      <c r="J61" s="9"/>
      <c r="K61" s="9"/>
    </row>
    <row r="62" spans="2:11" ht="12.75">
      <c r="B62" s="9"/>
      <c r="C62" s="9" t="s">
        <v>42</v>
      </c>
      <c r="D62" s="9"/>
      <c r="E62" s="9">
        <v>10</v>
      </c>
      <c r="F62" s="9">
        <v>12.7</v>
      </c>
      <c r="G62" s="9">
        <v>11.5</v>
      </c>
      <c r="H62" s="9">
        <v>13.3</v>
      </c>
      <c r="I62" s="9">
        <v>14.2</v>
      </c>
      <c r="J62" s="9"/>
      <c r="K62" s="9"/>
    </row>
    <row r="63" spans="2:11" ht="12.75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 ht="12.75">
      <c r="B64" s="9"/>
      <c r="C64" s="9"/>
      <c r="D64" s="9"/>
      <c r="E64" s="9" t="s">
        <v>35</v>
      </c>
      <c r="F64" s="9" t="s">
        <v>36</v>
      </c>
      <c r="G64" s="9" t="s">
        <v>37</v>
      </c>
      <c r="H64" s="9" t="s">
        <v>38</v>
      </c>
      <c r="I64" s="9" t="s">
        <v>39</v>
      </c>
      <c r="J64" s="9" t="s">
        <v>40</v>
      </c>
      <c r="K64" s="9"/>
    </row>
    <row r="65" spans="2:11" ht="12.75">
      <c r="B65" s="9"/>
      <c r="C65" s="9" t="s">
        <v>19</v>
      </c>
      <c r="D65" s="9"/>
      <c r="E65" s="9">
        <v>14.7</v>
      </c>
      <c r="F65" s="9">
        <v>14.9</v>
      </c>
      <c r="G65" s="9">
        <v>15</v>
      </c>
      <c r="H65" s="9">
        <v>13.6</v>
      </c>
      <c r="I65" s="10">
        <v>16.7</v>
      </c>
      <c r="J65" s="9"/>
      <c r="K65" s="9"/>
    </row>
    <row r="66" spans="2:11" ht="12.75">
      <c r="B66" s="9"/>
      <c r="C66" s="9" t="s">
        <v>42</v>
      </c>
      <c r="D66" s="9"/>
      <c r="E66" s="9">
        <v>11.3</v>
      </c>
      <c r="F66" s="9">
        <v>11.7</v>
      </c>
      <c r="G66" s="9">
        <v>13.6</v>
      </c>
      <c r="H66" s="9">
        <v>12.9</v>
      </c>
      <c r="I66" s="10">
        <v>14.1</v>
      </c>
      <c r="J66" s="9"/>
      <c r="K66" s="9"/>
    </row>
    <row r="67" spans="2:11" ht="12.75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12.75">
      <c r="B68" s="9"/>
      <c r="C68" s="9"/>
      <c r="D68" s="9"/>
      <c r="E68" s="9" t="s">
        <v>35</v>
      </c>
      <c r="F68" s="9" t="s">
        <v>36</v>
      </c>
      <c r="G68" s="9" t="s">
        <v>37</v>
      </c>
      <c r="H68" s="9" t="s">
        <v>38</v>
      </c>
      <c r="I68" s="9" t="s">
        <v>39</v>
      </c>
      <c r="J68" s="9" t="s">
        <v>40</v>
      </c>
      <c r="K68" s="9"/>
    </row>
    <row r="69" spans="2:11" ht="12.75">
      <c r="B69" s="9"/>
      <c r="C69" s="9" t="s">
        <v>21</v>
      </c>
      <c r="D69" s="9"/>
      <c r="E69" s="9">
        <v>14.1</v>
      </c>
      <c r="F69" s="9">
        <v>15.3</v>
      </c>
      <c r="G69" s="9">
        <v>15</v>
      </c>
      <c r="H69" s="9">
        <v>14</v>
      </c>
      <c r="I69" s="9">
        <v>16.1</v>
      </c>
      <c r="J69" s="9"/>
      <c r="K69" s="9"/>
    </row>
    <row r="70" spans="2:11" ht="12.75">
      <c r="B70" s="9"/>
      <c r="C70" s="9" t="s">
        <v>42</v>
      </c>
      <c r="D70" s="9"/>
      <c r="E70" s="9">
        <v>15.2</v>
      </c>
      <c r="F70" s="9">
        <v>14.8</v>
      </c>
      <c r="G70" s="9">
        <v>15.1</v>
      </c>
      <c r="H70" s="9">
        <v>12.2</v>
      </c>
      <c r="I70" s="9">
        <v>15.8</v>
      </c>
      <c r="J70" s="9"/>
      <c r="K70" s="9"/>
    </row>
    <row r="71" spans="2:11" ht="12.75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12.7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12.75">
      <c r="B73" s="9"/>
      <c r="C73" s="9"/>
      <c r="D73" s="9"/>
      <c r="E73" s="9" t="s">
        <v>35</v>
      </c>
      <c r="F73" s="9" t="s">
        <v>36</v>
      </c>
      <c r="G73" s="9" t="s">
        <v>37</v>
      </c>
      <c r="H73" s="9" t="s">
        <v>38</v>
      </c>
      <c r="I73" s="9" t="s">
        <v>39</v>
      </c>
      <c r="J73" s="9" t="s">
        <v>40</v>
      </c>
      <c r="K73" s="9" t="s">
        <v>49</v>
      </c>
    </row>
    <row r="74" spans="2:11" ht="12.75">
      <c r="B74" s="9" t="s">
        <v>23</v>
      </c>
      <c r="C74" s="9" t="s">
        <v>41</v>
      </c>
      <c r="D74" s="9"/>
      <c r="E74" s="10">
        <v>15.2</v>
      </c>
      <c r="F74" s="10">
        <v>16.7</v>
      </c>
      <c r="G74" s="10">
        <v>17</v>
      </c>
      <c r="H74" s="10">
        <v>16.8</v>
      </c>
      <c r="I74" s="9">
        <v>17.3</v>
      </c>
      <c r="J74" s="9">
        <v>15</v>
      </c>
      <c r="K74" s="9">
        <v>16.9</v>
      </c>
    </row>
    <row r="75" spans="2:11" ht="12.75">
      <c r="B75" s="9"/>
      <c r="C75" s="9" t="s">
        <v>42</v>
      </c>
      <c r="D75" s="9"/>
      <c r="E75" s="10">
        <v>12.3</v>
      </c>
      <c r="F75" s="10">
        <v>13.9</v>
      </c>
      <c r="G75" s="10">
        <v>13.3</v>
      </c>
      <c r="H75" s="10">
        <v>15.6</v>
      </c>
      <c r="I75" s="9">
        <v>12.8</v>
      </c>
      <c r="J75" s="9">
        <v>14.1</v>
      </c>
      <c r="K75" s="9">
        <v>16.7</v>
      </c>
    </row>
    <row r="76" spans="2:11" ht="12.75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ht="12.75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12.75">
      <c r="B78" s="9"/>
      <c r="C78" s="9"/>
      <c r="D78" s="9"/>
      <c r="E78" s="9" t="s">
        <v>35</v>
      </c>
      <c r="F78" s="9" t="s">
        <v>36</v>
      </c>
      <c r="G78" s="9" t="s">
        <v>37</v>
      </c>
      <c r="H78" s="9" t="s">
        <v>38</v>
      </c>
      <c r="I78" s="9" t="s">
        <v>39</v>
      </c>
      <c r="J78" s="9" t="s">
        <v>40</v>
      </c>
      <c r="K78" s="9" t="s">
        <v>49</v>
      </c>
    </row>
    <row r="79" spans="2:11" ht="12.75">
      <c r="B79" s="9"/>
      <c r="C79" s="9" t="s">
        <v>19</v>
      </c>
      <c r="D79" s="9"/>
      <c r="E79" s="9">
        <v>12.9</v>
      </c>
      <c r="F79" s="9">
        <v>15</v>
      </c>
      <c r="G79" s="9">
        <v>17.1</v>
      </c>
      <c r="H79" s="9">
        <v>13.7</v>
      </c>
      <c r="I79" s="9">
        <v>16.9</v>
      </c>
      <c r="J79" s="9">
        <v>17.2</v>
      </c>
      <c r="K79" s="9">
        <v>18.7</v>
      </c>
    </row>
    <row r="80" spans="2:11" ht="12.75">
      <c r="B80" s="9"/>
      <c r="C80" s="9" t="s">
        <v>42</v>
      </c>
      <c r="D80" s="9"/>
      <c r="E80" s="9">
        <v>14.5</v>
      </c>
      <c r="F80" s="9">
        <v>14.6</v>
      </c>
      <c r="G80" s="9">
        <v>13.8</v>
      </c>
      <c r="H80" s="9">
        <v>14</v>
      </c>
      <c r="I80" s="9">
        <v>16.7</v>
      </c>
      <c r="J80" s="9">
        <v>17.1</v>
      </c>
      <c r="K80" s="9">
        <v>18.1</v>
      </c>
    </row>
    <row r="81" spans="2:11" ht="12.75"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ht="12.75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ht="12.75">
      <c r="B83" s="9"/>
      <c r="C83" s="9"/>
      <c r="D83" s="9"/>
      <c r="E83" s="9" t="s">
        <v>35</v>
      </c>
      <c r="F83" s="9" t="s">
        <v>36</v>
      </c>
      <c r="G83" s="9" t="s">
        <v>37</v>
      </c>
      <c r="H83" s="9" t="s">
        <v>38</v>
      </c>
      <c r="I83" s="9" t="s">
        <v>39</v>
      </c>
      <c r="J83" s="9" t="s">
        <v>40</v>
      </c>
      <c r="K83" s="9" t="s">
        <v>49</v>
      </c>
    </row>
    <row r="84" spans="2:11" ht="12.75">
      <c r="B84" s="9"/>
      <c r="C84" s="9" t="s">
        <v>21</v>
      </c>
      <c r="D84" s="9"/>
      <c r="E84" s="9">
        <v>14.3</v>
      </c>
      <c r="F84" s="9">
        <v>14.6</v>
      </c>
      <c r="G84" s="9">
        <v>14.5</v>
      </c>
      <c r="H84" s="10">
        <v>17.8</v>
      </c>
      <c r="I84" s="9">
        <v>17.2</v>
      </c>
      <c r="J84" s="9">
        <v>16.9</v>
      </c>
      <c r="K84" s="9">
        <v>18.8</v>
      </c>
    </row>
    <row r="85" spans="2:11" ht="12.75">
      <c r="B85" s="9"/>
      <c r="C85" s="9" t="s">
        <v>42</v>
      </c>
      <c r="D85" s="9"/>
      <c r="E85" s="9">
        <v>15.1</v>
      </c>
      <c r="F85" s="9">
        <v>13.6</v>
      </c>
      <c r="G85" s="9">
        <v>13.2</v>
      </c>
      <c r="H85" s="10">
        <v>15.3</v>
      </c>
      <c r="I85" s="9">
        <v>14.1</v>
      </c>
      <c r="J85" s="9">
        <v>16.6</v>
      </c>
      <c r="K85" s="9">
        <v>16.6</v>
      </c>
    </row>
    <row r="86" spans="2:11" ht="12.75"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2:11" ht="12.75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12.75">
      <c r="B88" s="9" t="s">
        <v>27</v>
      </c>
      <c r="C88" s="9"/>
      <c r="D88" s="9"/>
      <c r="E88" s="9" t="s">
        <v>35</v>
      </c>
      <c r="F88" s="9" t="s">
        <v>36</v>
      </c>
      <c r="G88" s="9" t="s">
        <v>37</v>
      </c>
      <c r="H88" s="9" t="s">
        <v>38</v>
      </c>
      <c r="I88" s="9" t="s">
        <v>39</v>
      </c>
      <c r="J88" s="9" t="s">
        <v>40</v>
      </c>
      <c r="K88" s="9"/>
    </row>
    <row r="89" spans="2:11" ht="12.75">
      <c r="B89" s="9"/>
      <c r="C89" s="9" t="s">
        <v>41</v>
      </c>
      <c r="D89" s="9"/>
      <c r="E89" s="9">
        <v>14.4</v>
      </c>
      <c r="F89" s="9">
        <v>17.9</v>
      </c>
      <c r="G89" s="9">
        <v>17.1</v>
      </c>
      <c r="H89" s="9">
        <v>18.3</v>
      </c>
      <c r="I89" s="9">
        <v>16.7</v>
      </c>
      <c r="J89" s="9">
        <v>19.3</v>
      </c>
      <c r="K89" s="9"/>
    </row>
    <row r="90" spans="2:11" ht="12.75">
      <c r="B90" s="9"/>
      <c r="C90" s="9" t="s">
        <v>42</v>
      </c>
      <c r="D90" s="9"/>
      <c r="E90" s="9">
        <v>13.7</v>
      </c>
      <c r="F90" s="9">
        <v>15.8</v>
      </c>
      <c r="G90" s="9">
        <v>17</v>
      </c>
      <c r="H90" s="9">
        <v>18</v>
      </c>
      <c r="I90" s="9">
        <v>15.7</v>
      </c>
      <c r="J90" s="9">
        <v>18.4</v>
      </c>
      <c r="K90" s="9"/>
    </row>
    <row r="91" spans="2:11" ht="12.75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1" ht="12.75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ht="12.75"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2:11" ht="12.75">
      <c r="B94" s="9"/>
      <c r="C94" s="9"/>
      <c r="D94" s="9"/>
      <c r="E94" s="9" t="s">
        <v>35</v>
      </c>
      <c r="F94" s="9" t="s">
        <v>36</v>
      </c>
      <c r="G94" s="9" t="s">
        <v>37</v>
      </c>
      <c r="H94" s="9" t="s">
        <v>38</v>
      </c>
      <c r="I94" s="9" t="s">
        <v>39</v>
      </c>
      <c r="J94" s="9" t="s">
        <v>40</v>
      </c>
      <c r="K94" s="9"/>
    </row>
    <row r="95" spans="2:11" ht="12.75">
      <c r="B95" s="9"/>
      <c r="C95" s="9" t="s">
        <v>19</v>
      </c>
      <c r="D95" s="9"/>
      <c r="E95" s="10">
        <v>14.8</v>
      </c>
      <c r="F95" s="10">
        <v>13</v>
      </c>
      <c r="G95" s="10">
        <v>15.7</v>
      </c>
      <c r="H95" s="10">
        <v>16.9</v>
      </c>
      <c r="I95" s="10">
        <v>16.9</v>
      </c>
      <c r="J95" s="10">
        <v>15.2</v>
      </c>
      <c r="K95" s="9"/>
    </row>
    <row r="96" spans="2:11" ht="12.75">
      <c r="B96" s="9"/>
      <c r="C96" s="9" t="s">
        <v>42</v>
      </c>
      <c r="D96" s="9"/>
      <c r="E96" s="10">
        <v>13.1</v>
      </c>
      <c r="F96" s="10">
        <v>16</v>
      </c>
      <c r="G96" s="10">
        <v>17</v>
      </c>
      <c r="H96" s="10">
        <v>16.4</v>
      </c>
      <c r="I96" s="10">
        <v>15.6</v>
      </c>
      <c r="J96" s="10">
        <v>15.4</v>
      </c>
      <c r="K96" s="9"/>
    </row>
    <row r="97" spans="2:11" ht="12.75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 ht="12.75"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2:11" ht="12.75">
      <c r="B99" s="9"/>
      <c r="C99" s="9"/>
      <c r="D99" s="9"/>
      <c r="E99" s="9" t="s">
        <v>35</v>
      </c>
      <c r="F99" s="9" t="s">
        <v>36</v>
      </c>
      <c r="G99" s="9" t="s">
        <v>37</v>
      </c>
      <c r="H99" s="9" t="s">
        <v>38</v>
      </c>
      <c r="I99" s="9" t="s">
        <v>39</v>
      </c>
      <c r="J99" s="9" t="s">
        <v>40</v>
      </c>
      <c r="K99" s="9"/>
    </row>
    <row r="100" spans="2:11" ht="12.75">
      <c r="B100" s="9"/>
      <c r="C100" s="9" t="s">
        <v>21</v>
      </c>
      <c r="D100" s="9"/>
      <c r="E100" s="9">
        <v>15.3</v>
      </c>
      <c r="F100" s="9">
        <v>16.6</v>
      </c>
      <c r="G100" s="9">
        <v>19</v>
      </c>
      <c r="H100" s="9">
        <v>17.2</v>
      </c>
      <c r="I100" s="9">
        <v>16.7</v>
      </c>
      <c r="J100" s="9">
        <v>20</v>
      </c>
      <c r="K100" s="9"/>
    </row>
    <row r="101" spans="2:11" ht="12.75">
      <c r="B101" s="9"/>
      <c r="C101" s="9" t="s">
        <v>42</v>
      </c>
      <c r="D101" s="9"/>
      <c r="E101" s="9">
        <v>15.1</v>
      </c>
      <c r="F101" s="9">
        <v>15.4</v>
      </c>
      <c r="G101" s="9">
        <v>17.7</v>
      </c>
      <c r="H101" s="9">
        <v>17.2</v>
      </c>
      <c r="I101" s="9">
        <v>15.7</v>
      </c>
      <c r="J101" s="9">
        <v>18.3</v>
      </c>
      <c r="K101" s="9"/>
    </row>
    <row r="102" spans="2:11" ht="12.75"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2:11" ht="12.75"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2:11" ht="12.75">
      <c r="B104" s="9" t="s">
        <v>31</v>
      </c>
      <c r="C104" s="9"/>
      <c r="D104" s="9"/>
      <c r="E104" s="9" t="s">
        <v>35</v>
      </c>
      <c r="F104" s="9" t="s">
        <v>36</v>
      </c>
      <c r="G104" s="9" t="s">
        <v>37</v>
      </c>
      <c r="H104" s="9" t="s">
        <v>38</v>
      </c>
      <c r="I104" s="9" t="s">
        <v>39</v>
      </c>
      <c r="J104" s="9" t="s">
        <v>40</v>
      </c>
      <c r="K104" s="9"/>
    </row>
    <row r="105" spans="2:11" ht="12.75">
      <c r="B105" s="9"/>
      <c r="C105" s="9" t="s">
        <v>41</v>
      </c>
      <c r="D105" s="9"/>
      <c r="E105" s="9">
        <v>14.1</v>
      </c>
      <c r="F105" s="9">
        <v>14.4</v>
      </c>
      <c r="G105" s="9">
        <v>14.1</v>
      </c>
      <c r="H105" s="9">
        <v>13.7</v>
      </c>
      <c r="I105" s="9"/>
      <c r="J105" s="9"/>
      <c r="K105" s="9"/>
    </row>
    <row r="106" spans="2:11" ht="12.75">
      <c r="B106" s="9"/>
      <c r="C106" s="9" t="s">
        <v>42</v>
      </c>
      <c r="D106" s="9"/>
      <c r="E106" s="9">
        <v>12.1</v>
      </c>
      <c r="F106" s="9">
        <v>12.1</v>
      </c>
      <c r="G106" s="9">
        <v>11.5</v>
      </c>
      <c r="H106" s="9">
        <v>11.3</v>
      </c>
      <c r="I106" s="9"/>
      <c r="J106" s="9"/>
      <c r="K106" s="9"/>
    </row>
    <row r="107" spans="2:11" ht="12.75"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2:11" ht="12.75"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2:11" ht="12.75">
      <c r="B109" s="9"/>
      <c r="C109" s="9"/>
      <c r="D109" s="9"/>
      <c r="E109" s="9" t="s">
        <v>35</v>
      </c>
      <c r="F109" s="9" t="s">
        <v>36</v>
      </c>
      <c r="G109" s="9" t="s">
        <v>37</v>
      </c>
      <c r="H109" s="9" t="s">
        <v>38</v>
      </c>
      <c r="I109" s="9" t="s">
        <v>39</v>
      </c>
      <c r="J109" s="9" t="s">
        <v>40</v>
      </c>
      <c r="K109" s="9"/>
    </row>
    <row r="110" spans="2:11" ht="12.75">
      <c r="B110" s="9"/>
      <c r="C110" s="9" t="s">
        <v>19</v>
      </c>
      <c r="D110" s="9"/>
      <c r="E110" s="9">
        <v>10.3</v>
      </c>
      <c r="F110" s="9">
        <v>12.6</v>
      </c>
      <c r="G110" s="9">
        <v>12.7</v>
      </c>
      <c r="H110" s="9">
        <v>12.4</v>
      </c>
      <c r="I110" s="9"/>
      <c r="J110" s="9"/>
      <c r="K110" s="9"/>
    </row>
    <row r="111" spans="2:11" ht="12.75">
      <c r="B111" s="9"/>
      <c r="C111" s="9" t="s">
        <v>42</v>
      </c>
      <c r="D111" s="9"/>
      <c r="E111" s="9">
        <v>9.7</v>
      </c>
      <c r="F111" s="9">
        <v>11.5</v>
      </c>
      <c r="G111" s="9">
        <v>9.9</v>
      </c>
      <c r="H111" s="9">
        <v>10.5</v>
      </c>
      <c r="I111" s="9"/>
      <c r="J111" s="9"/>
      <c r="K111" s="9"/>
    </row>
    <row r="112" spans="2:11" ht="12.75"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2:11" ht="12.75"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2:11" ht="12.75">
      <c r="B114" s="9"/>
      <c r="C114" s="9"/>
      <c r="D114" s="9"/>
      <c r="E114" s="9" t="s">
        <v>35</v>
      </c>
      <c r="F114" s="9" t="s">
        <v>36</v>
      </c>
      <c r="G114" s="9" t="s">
        <v>37</v>
      </c>
      <c r="H114" s="9" t="s">
        <v>38</v>
      </c>
      <c r="I114" s="9" t="s">
        <v>39</v>
      </c>
      <c r="J114" s="9" t="s">
        <v>40</v>
      </c>
      <c r="K114" s="9"/>
    </row>
    <row r="115" spans="2:11" ht="12.75">
      <c r="B115" s="9"/>
      <c r="C115" s="9" t="s">
        <v>21</v>
      </c>
      <c r="D115" s="9"/>
      <c r="E115" s="9">
        <v>15.8</v>
      </c>
      <c r="F115" s="10">
        <v>16.4</v>
      </c>
      <c r="G115" s="9">
        <v>18.1</v>
      </c>
      <c r="H115" s="9">
        <v>19.3</v>
      </c>
      <c r="I115" s="9"/>
      <c r="J115" s="9"/>
      <c r="K115" s="9"/>
    </row>
    <row r="116" spans="2:11" ht="12.75">
      <c r="B116" s="9"/>
      <c r="C116" s="9" t="s">
        <v>42</v>
      </c>
      <c r="D116" s="9"/>
      <c r="E116" s="9">
        <v>16.5</v>
      </c>
      <c r="F116" s="10">
        <v>17.4</v>
      </c>
      <c r="G116" s="9">
        <v>16</v>
      </c>
      <c r="H116" s="9">
        <v>17.5</v>
      </c>
      <c r="I116" s="9"/>
      <c r="J116" s="9"/>
      <c r="K116" s="9"/>
    </row>
    <row r="117" spans="2:10" ht="12.75">
      <c r="B117"/>
      <c r="C117"/>
      <c r="D117" t="s">
        <v>35</v>
      </c>
      <c r="E117" t="s">
        <v>36</v>
      </c>
      <c r="F117" t="s">
        <v>37</v>
      </c>
      <c r="G117" t="s">
        <v>38</v>
      </c>
      <c r="H117" t="s">
        <v>39</v>
      </c>
      <c r="I117" t="s">
        <v>40</v>
      </c>
      <c r="J117"/>
    </row>
    <row r="118" spans="2:10" ht="12.75">
      <c r="B118"/>
      <c r="C118" t="s">
        <v>19</v>
      </c>
      <c r="D118">
        <v>14.7</v>
      </c>
      <c r="E118">
        <v>14.9</v>
      </c>
      <c r="F118">
        <v>15</v>
      </c>
      <c r="G118">
        <v>13.6</v>
      </c>
      <c r="H118" s="4">
        <v>16.7</v>
      </c>
      <c r="I118"/>
      <c r="J118"/>
    </row>
    <row r="119" spans="2:10" ht="12.75">
      <c r="B119"/>
      <c r="C119" t="s">
        <v>42</v>
      </c>
      <c r="D119">
        <v>11.3</v>
      </c>
      <c r="E119">
        <v>11.7</v>
      </c>
      <c r="F119">
        <v>13.6</v>
      </c>
      <c r="G119">
        <v>12.9</v>
      </c>
      <c r="H119" s="4">
        <v>14.1</v>
      </c>
      <c r="I119"/>
      <c r="J119"/>
    </row>
    <row r="120" spans="2:10" ht="12.75">
      <c r="B120"/>
      <c r="C120"/>
      <c r="D120"/>
      <c r="E120"/>
      <c r="F120"/>
      <c r="G120"/>
      <c r="H120"/>
      <c r="I120"/>
      <c r="J120"/>
    </row>
    <row r="121" spans="2:10" ht="12.75">
      <c r="B121"/>
      <c r="C121"/>
      <c r="D121" t="s">
        <v>35</v>
      </c>
      <c r="E121" t="s">
        <v>36</v>
      </c>
      <c r="F121" t="s">
        <v>37</v>
      </c>
      <c r="G121" t="s">
        <v>38</v>
      </c>
      <c r="H121" t="s">
        <v>39</v>
      </c>
      <c r="I121" t="s">
        <v>40</v>
      </c>
      <c r="J121"/>
    </row>
    <row r="122" spans="2:10" ht="12.75">
      <c r="B122"/>
      <c r="C122" t="s">
        <v>21</v>
      </c>
      <c r="D122">
        <v>14.1</v>
      </c>
      <c r="E122">
        <v>15.3</v>
      </c>
      <c r="F122">
        <v>15</v>
      </c>
      <c r="G122">
        <v>14</v>
      </c>
      <c r="H122">
        <v>16.1</v>
      </c>
      <c r="I122"/>
      <c r="J122"/>
    </row>
    <row r="123" spans="2:10" ht="12.75">
      <c r="B123"/>
      <c r="C123" t="s">
        <v>42</v>
      </c>
      <c r="D123">
        <v>15.2</v>
      </c>
      <c r="E123">
        <v>14.8</v>
      </c>
      <c r="F123">
        <v>15.1</v>
      </c>
      <c r="G123">
        <v>12.2</v>
      </c>
      <c r="H123">
        <v>15.8</v>
      </c>
      <c r="I123"/>
      <c r="J123"/>
    </row>
    <row r="124" spans="2:10" ht="12.75">
      <c r="B124"/>
      <c r="C124"/>
      <c r="D124"/>
      <c r="E124"/>
      <c r="F124"/>
      <c r="G124"/>
      <c r="H124"/>
      <c r="I124"/>
      <c r="J124"/>
    </row>
    <row r="125" spans="2:10" ht="12.75">
      <c r="B125"/>
      <c r="C125"/>
      <c r="D125"/>
      <c r="E125"/>
      <c r="F125"/>
      <c r="G125"/>
      <c r="H125"/>
      <c r="I125"/>
      <c r="J125"/>
    </row>
    <row r="126" spans="2:10" ht="12.75">
      <c r="B126"/>
      <c r="C126"/>
      <c r="D126" t="s">
        <v>35</v>
      </c>
      <c r="E126" t="s">
        <v>36</v>
      </c>
      <c r="F126" t="s">
        <v>37</v>
      </c>
      <c r="G126" t="s">
        <v>38</v>
      </c>
      <c r="H126" t="s">
        <v>39</v>
      </c>
      <c r="I126" t="s">
        <v>40</v>
      </c>
      <c r="J126" t="s">
        <v>49</v>
      </c>
    </row>
    <row r="127" spans="2:10" ht="12.75">
      <c r="B127" t="s">
        <v>23</v>
      </c>
      <c r="C127" t="s">
        <v>41</v>
      </c>
      <c r="D127" s="4">
        <v>15.2</v>
      </c>
      <c r="E127" s="4">
        <v>16.7</v>
      </c>
      <c r="F127" s="4">
        <v>17</v>
      </c>
      <c r="G127" s="4">
        <v>16.8</v>
      </c>
      <c r="H127">
        <v>17.3</v>
      </c>
      <c r="I127">
        <v>15</v>
      </c>
      <c r="J127">
        <v>16.9</v>
      </c>
    </row>
    <row r="128" spans="2:10" ht="12.75">
      <c r="B128"/>
      <c r="C128" t="s">
        <v>42</v>
      </c>
      <c r="D128" s="4">
        <v>12.3</v>
      </c>
      <c r="E128" s="4">
        <v>13.9</v>
      </c>
      <c r="F128" s="4">
        <v>13.3</v>
      </c>
      <c r="G128" s="4">
        <v>15.6</v>
      </c>
      <c r="H128">
        <v>12.8</v>
      </c>
      <c r="I128">
        <v>14.1</v>
      </c>
      <c r="J128">
        <v>16.7</v>
      </c>
    </row>
    <row r="129" spans="2:10" ht="12.75">
      <c r="B129"/>
      <c r="C129"/>
      <c r="D129"/>
      <c r="E129"/>
      <c r="F129"/>
      <c r="G129"/>
      <c r="H129"/>
      <c r="I129"/>
      <c r="J129"/>
    </row>
    <row r="130" spans="2:10" ht="12.75">
      <c r="B130"/>
      <c r="C130"/>
      <c r="D130"/>
      <c r="E130"/>
      <c r="F130"/>
      <c r="G130"/>
      <c r="H130"/>
      <c r="I130"/>
      <c r="J130"/>
    </row>
    <row r="131" spans="2:10" ht="12.75">
      <c r="B131"/>
      <c r="C131"/>
      <c r="D131" t="s">
        <v>35</v>
      </c>
      <c r="E131" t="s">
        <v>36</v>
      </c>
      <c r="F131" t="s">
        <v>37</v>
      </c>
      <c r="G131" t="s">
        <v>38</v>
      </c>
      <c r="H131" t="s">
        <v>39</v>
      </c>
      <c r="I131" t="s">
        <v>40</v>
      </c>
      <c r="J131" t="s">
        <v>49</v>
      </c>
    </row>
    <row r="132" spans="2:10" ht="12.75">
      <c r="B132"/>
      <c r="C132" t="s">
        <v>19</v>
      </c>
      <c r="D132">
        <v>12.9</v>
      </c>
      <c r="E132">
        <v>15</v>
      </c>
      <c r="F132">
        <v>17.1</v>
      </c>
      <c r="G132">
        <v>13.7</v>
      </c>
      <c r="H132">
        <v>16.9</v>
      </c>
      <c r="I132">
        <v>17.2</v>
      </c>
      <c r="J132">
        <v>18.7</v>
      </c>
    </row>
    <row r="133" spans="2:10" ht="12.75">
      <c r="B133"/>
      <c r="C133" t="s">
        <v>42</v>
      </c>
      <c r="D133">
        <v>14.5</v>
      </c>
      <c r="E133">
        <v>14.6</v>
      </c>
      <c r="F133">
        <v>13.8</v>
      </c>
      <c r="G133">
        <v>14</v>
      </c>
      <c r="H133">
        <v>16.7</v>
      </c>
      <c r="I133">
        <v>17.1</v>
      </c>
      <c r="J133">
        <v>18.1</v>
      </c>
    </row>
    <row r="134" spans="2:10" ht="12.75">
      <c r="B134"/>
      <c r="C134"/>
      <c r="D134"/>
      <c r="E134"/>
      <c r="F134"/>
      <c r="G134"/>
      <c r="H134"/>
      <c r="I134"/>
      <c r="J134"/>
    </row>
    <row r="135" spans="2:10" ht="12.75">
      <c r="B135"/>
      <c r="C135"/>
      <c r="D135"/>
      <c r="E135"/>
      <c r="F135"/>
      <c r="G135"/>
      <c r="H135"/>
      <c r="I135"/>
      <c r="J135"/>
    </row>
    <row r="136" spans="2:10" ht="12.75">
      <c r="B136"/>
      <c r="C136"/>
      <c r="D136" t="s">
        <v>35</v>
      </c>
      <c r="E136" t="s">
        <v>36</v>
      </c>
      <c r="F136" t="s">
        <v>37</v>
      </c>
      <c r="G136" t="s">
        <v>38</v>
      </c>
      <c r="H136" t="s">
        <v>39</v>
      </c>
      <c r="I136" t="s">
        <v>40</v>
      </c>
      <c r="J136" t="s">
        <v>49</v>
      </c>
    </row>
    <row r="137" spans="2:10" ht="12.75">
      <c r="B137"/>
      <c r="C137" t="s">
        <v>21</v>
      </c>
      <c r="D137">
        <v>14.3</v>
      </c>
      <c r="E137">
        <v>14.6</v>
      </c>
      <c r="F137">
        <v>14.5</v>
      </c>
      <c r="G137" s="4">
        <v>17.8</v>
      </c>
      <c r="H137">
        <v>17.2</v>
      </c>
      <c r="I137">
        <v>16.9</v>
      </c>
      <c r="J137">
        <v>18.8</v>
      </c>
    </row>
    <row r="138" spans="2:10" ht="12.75">
      <c r="B138"/>
      <c r="C138" t="s">
        <v>42</v>
      </c>
      <c r="D138">
        <v>15.1</v>
      </c>
      <c r="E138">
        <v>13.6</v>
      </c>
      <c r="F138">
        <v>13.2</v>
      </c>
      <c r="G138" s="4">
        <v>15.3</v>
      </c>
      <c r="H138">
        <v>14.1</v>
      </c>
      <c r="I138">
        <v>16.6</v>
      </c>
      <c r="J138">
        <v>16.6</v>
      </c>
    </row>
    <row r="139" spans="2:10" ht="12.75">
      <c r="B139"/>
      <c r="C139"/>
      <c r="D139"/>
      <c r="E139"/>
      <c r="F139"/>
      <c r="G139"/>
      <c r="H139"/>
      <c r="I139"/>
      <c r="J139"/>
    </row>
    <row r="140" spans="2:10" ht="12.75">
      <c r="B140"/>
      <c r="C140"/>
      <c r="D140"/>
      <c r="E140"/>
      <c r="F140"/>
      <c r="G140"/>
      <c r="H140"/>
      <c r="I140"/>
      <c r="J140"/>
    </row>
    <row r="141" spans="2:10" ht="12.75">
      <c r="B141" t="s">
        <v>27</v>
      </c>
      <c r="C141"/>
      <c r="D141" t="s">
        <v>35</v>
      </c>
      <c r="E141" t="s">
        <v>36</v>
      </c>
      <c r="F141" t="s">
        <v>37</v>
      </c>
      <c r="G141" t="s">
        <v>38</v>
      </c>
      <c r="H141" t="s">
        <v>39</v>
      </c>
      <c r="I141" t="s">
        <v>40</v>
      </c>
      <c r="J141"/>
    </row>
    <row r="142" spans="2:10" ht="12.75">
      <c r="B142"/>
      <c r="C142" t="s">
        <v>41</v>
      </c>
      <c r="D142">
        <v>14.4</v>
      </c>
      <c r="E142">
        <v>17.9</v>
      </c>
      <c r="F142">
        <v>17.1</v>
      </c>
      <c r="G142">
        <v>18.3</v>
      </c>
      <c r="H142">
        <v>16.7</v>
      </c>
      <c r="I142">
        <v>19.3</v>
      </c>
      <c r="J142"/>
    </row>
    <row r="143" spans="2:10" ht="12.75">
      <c r="B143"/>
      <c r="C143" t="s">
        <v>42</v>
      </c>
      <c r="D143">
        <v>13.7</v>
      </c>
      <c r="E143">
        <v>15.8</v>
      </c>
      <c r="F143">
        <v>17</v>
      </c>
      <c r="G143">
        <v>18</v>
      </c>
      <c r="H143">
        <v>15.7</v>
      </c>
      <c r="I143">
        <v>18.4</v>
      </c>
      <c r="J143"/>
    </row>
    <row r="144" spans="2:10" ht="12.75">
      <c r="B144"/>
      <c r="C144"/>
      <c r="D144"/>
      <c r="E144"/>
      <c r="F144"/>
      <c r="G144"/>
      <c r="H144"/>
      <c r="I144"/>
      <c r="J144"/>
    </row>
    <row r="145" spans="2:10" ht="12.75">
      <c r="B145"/>
      <c r="C145"/>
      <c r="D145"/>
      <c r="E145"/>
      <c r="F145"/>
      <c r="G145"/>
      <c r="H145"/>
      <c r="I145"/>
      <c r="J145"/>
    </row>
    <row r="146" spans="2:10" ht="12.75">
      <c r="B146"/>
      <c r="C146"/>
      <c r="D146"/>
      <c r="E146"/>
      <c r="F146"/>
      <c r="G146"/>
      <c r="H146"/>
      <c r="I146"/>
      <c r="J146"/>
    </row>
    <row r="147" spans="2:10" ht="12.75">
      <c r="B147"/>
      <c r="C147"/>
      <c r="D147" t="s">
        <v>35</v>
      </c>
      <c r="E147" t="s">
        <v>36</v>
      </c>
      <c r="F147" t="s">
        <v>37</v>
      </c>
      <c r="G147" t="s">
        <v>38</v>
      </c>
      <c r="H147" t="s">
        <v>39</v>
      </c>
      <c r="I147" t="s">
        <v>40</v>
      </c>
      <c r="J147"/>
    </row>
    <row r="148" spans="2:10" ht="12.75">
      <c r="B148"/>
      <c r="C148" t="s">
        <v>19</v>
      </c>
      <c r="D148" s="4">
        <v>14.8</v>
      </c>
      <c r="E148" s="4">
        <v>13</v>
      </c>
      <c r="F148" s="4">
        <v>15.7</v>
      </c>
      <c r="G148" s="4">
        <v>16.9</v>
      </c>
      <c r="H148" s="4">
        <v>16.9</v>
      </c>
      <c r="I148" s="4">
        <v>15.2</v>
      </c>
      <c r="J148"/>
    </row>
    <row r="149" spans="2:10" ht="12.75">
      <c r="B149"/>
      <c r="C149" t="s">
        <v>42</v>
      </c>
      <c r="D149" s="4">
        <v>13.1</v>
      </c>
      <c r="E149" s="4">
        <v>16</v>
      </c>
      <c r="F149" s="4">
        <v>17</v>
      </c>
      <c r="G149" s="4">
        <v>16.4</v>
      </c>
      <c r="H149" s="4">
        <v>15.6</v>
      </c>
      <c r="I149" s="4">
        <v>15.4</v>
      </c>
      <c r="J149"/>
    </row>
    <row r="150" spans="2:10" ht="12.75">
      <c r="B150"/>
      <c r="C150"/>
      <c r="D150"/>
      <c r="E150"/>
      <c r="F150"/>
      <c r="G150"/>
      <c r="H150"/>
      <c r="I150"/>
      <c r="J150"/>
    </row>
    <row r="151" spans="2:10" ht="12.75">
      <c r="B151"/>
      <c r="C151"/>
      <c r="D151"/>
      <c r="E151"/>
      <c r="F151"/>
      <c r="G151"/>
      <c r="H151"/>
      <c r="I151"/>
      <c r="J151"/>
    </row>
    <row r="152" spans="2:10" ht="12.75">
      <c r="B152"/>
      <c r="C152"/>
      <c r="D152" t="s">
        <v>35</v>
      </c>
      <c r="E152" t="s">
        <v>36</v>
      </c>
      <c r="F152" t="s">
        <v>37</v>
      </c>
      <c r="G152" t="s">
        <v>38</v>
      </c>
      <c r="H152" t="s">
        <v>39</v>
      </c>
      <c r="I152" t="s">
        <v>40</v>
      </c>
      <c r="J152"/>
    </row>
    <row r="153" spans="2:10" ht="12.75">
      <c r="B153"/>
      <c r="C153" t="s">
        <v>21</v>
      </c>
      <c r="D153">
        <v>15.3</v>
      </c>
      <c r="E153">
        <v>16.6</v>
      </c>
      <c r="F153">
        <v>19</v>
      </c>
      <c r="G153">
        <v>17.2</v>
      </c>
      <c r="H153">
        <v>16.7</v>
      </c>
      <c r="I153">
        <v>20</v>
      </c>
      <c r="J153"/>
    </row>
    <row r="154" spans="2:10" ht="12.75">
      <c r="B154"/>
      <c r="C154" t="s">
        <v>42</v>
      </c>
      <c r="D154">
        <v>15.1</v>
      </c>
      <c r="E154">
        <v>15.4</v>
      </c>
      <c r="F154">
        <v>17.7</v>
      </c>
      <c r="G154">
        <v>17.2</v>
      </c>
      <c r="H154">
        <v>15.7</v>
      </c>
      <c r="I154">
        <v>18.3</v>
      </c>
      <c r="J154"/>
    </row>
    <row r="155" spans="2:10" ht="12.75">
      <c r="B155"/>
      <c r="C155"/>
      <c r="D155"/>
      <c r="E155"/>
      <c r="F155"/>
      <c r="G155"/>
      <c r="H155"/>
      <c r="I155"/>
      <c r="J155"/>
    </row>
    <row r="156" spans="2:10" ht="12.75">
      <c r="B156"/>
      <c r="C156"/>
      <c r="D156"/>
      <c r="E156"/>
      <c r="F156"/>
      <c r="G156"/>
      <c r="H156"/>
      <c r="I156"/>
      <c r="J156"/>
    </row>
    <row r="157" spans="2:10" ht="12.75">
      <c r="B157" t="s">
        <v>31</v>
      </c>
      <c r="C157"/>
      <c r="D157" t="s">
        <v>35</v>
      </c>
      <c r="E157" t="s">
        <v>36</v>
      </c>
      <c r="F157" t="s">
        <v>37</v>
      </c>
      <c r="G157" t="s">
        <v>38</v>
      </c>
      <c r="H157" t="s">
        <v>39</v>
      </c>
      <c r="I157" t="s">
        <v>40</v>
      </c>
      <c r="J157"/>
    </row>
    <row r="158" spans="2:10" ht="12.75">
      <c r="B158"/>
      <c r="C158" t="s">
        <v>41</v>
      </c>
      <c r="D158">
        <v>14.1</v>
      </c>
      <c r="E158">
        <v>14.4</v>
      </c>
      <c r="F158">
        <v>14.1</v>
      </c>
      <c r="G158">
        <v>13.7</v>
      </c>
      <c r="H158"/>
      <c r="I158"/>
      <c r="J158"/>
    </row>
    <row r="159" spans="2:10" ht="12.75">
      <c r="B159"/>
      <c r="C159" t="s">
        <v>42</v>
      </c>
      <c r="D159">
        <v>12.1</v>
      </c>
      <c r="E159">
        <v>12.1</v>
      </c>
      <c r="F159">
        <v>11.5</v>
      </c>
      <c r="G159">
        <v>11.3</v>
      </c>
      <c r="H159"/>
      <c r="I159"/>
      <c r="J159"/>
    </row>
    <row r="160" spans="2:10" ht="12.75">
      <c r="B160"/>
      <c r="C160"/>
      <c r="D160"/>
      <c r="E160"/>
      <c r="F160"/>
      <c r="G160"/>
      <c r="H160"/>
      <c r="I160"/>
      <c r="J160"/>
    </row>
    <row r="161" spans="2:10" ht="12.75">
      <c r="B161"/>
      <c r="C161"/>
      <c r="D161"/>
      <c r="E161"/>
      <c r="F161"/>
      <c r="G161"/>
      <c r="H161"/>
      <c r="I161"/>
      <c r="J161"/>
    </row>
    <row r="162" spans="2:10" ht="12.75">
      <c r="B162"/>
      <c r="C162"/>
      <c r="D162" t="s">
        <v>35</v>
      </c>
      <c r="E162" t="s">
        <v>36</v>
      </c>
      <c r="F162" t="s">
        <v>37</v>
      </c>
      <c r="G162" t="s">
        <v>38</v>
      </c>
      <c r="H162" t="s">
        <v>39</v>
      </c>
      <c r="I162" t="s">
        <v>40</v>
      </c>
      <c r="J162"/>
    </row>
    <row r="163" spans="2:10" ht="12.75">
      <c r="B163"/>
      <c r="C163" t="s">
        <v>19</v>
      </c>
      <c r="D163">
        <v>10.3</v>
      </c>
      <c r="E163">
        <v>12.6</v>
      </c>
      <c r="F163">
        <v>12.7</v>
      </c>
      <c r="G163">
        <v>12.4</v>
      </c>
      <c r="H163"/>
      <c r="I163"/>
      <c r="J163"/>
    </row>
    <row r="164" spans="2:10" ht="12.75">
      <c r="B164"/>
      <c r="C164" t="s">
        <v>42</v>
      </c>
      <c r="D164">
        <v>9.7</v>
      </c>
      <c r="E164">
        <v>11.5</v>
      </c>
      <c r="F164">
        <v>9.9</v>
      </c>
      <c r="G164">
        <v>10.5</v>
      </c>
      <c r="H164"/>
      <c r="I164"/>
      <c r="J164"/>
    </row>
    <row r="165" spans="2:10" ht="12.75">
      <c r="B165"/>
      <c r="C165"/>
      <c r="D165"/>
      <c r="E165"/>
      <c r="F165"/>
      <c r="G165"/>
      <c r="H165"/>
      <c r="I165"/>
      <c r="J165"/>
    </row>
    <row r="166" spans="2:10" ht="12.75">
      <c r="B166"/>
      <c r="C166"/>
      <c r="D166"/>
      <c r="E166"/>
      <c r="F166"/>
      <c r="G166"/>
      <c r="H166"/>
      <c r="I166"/>
      <c r="J166"/>
    </row>
    <row r="167" spans="2:10" ht="12.75">
      <c r="B167"/>
      <c r="C167"/>
      <c r="D167" t="s">
        <v>35</v>
      </c>
      <c r="E167" t="s">
        <v>36</v>
      </c>
      <c r="F167" t="s">
        <v>37</v>
      </c>
      <c r="G167" t="s">
        <v>38</v>
      </c>
      <c r="H167" t="s">
        <v>39</v>
      </c>
      <c r="I167" t="s">
        <v>40</v>
      </c>
      <c r="J167"/>
    </row>
    <row r="168" spans="2:10" ht="12.75">
      <c r="B168"/>
      <c r="C168" t="s">
        <v>21</v>
      </c>
      <c r="D168">
        <v>15.8</v>
      </c>
      <c r="E168" s="4">
        <v>16.4</v>
      </c>
      <c r="F168">
        <v>18.1</v>
      </c>
      <c r="G168">
        <v>19.3</v>
      </c>
      <c r="H168"/>
      <c r="I168"/>
      <c r="J168"/>
    </row>
    <row r="169" spans="2:10" ht="12.75">
      <c r="B169"/>
      <c r="C169" t="s">
        <v>42</v>
      </c>
      <c r="D169">
        <v>16.5</v>
      </c>
      <c r="E169" s="4">
        <v>17.4</v>
      </c>
      <c r="F169">
        <v>16</v>
      </c>
      <c r="G169">
        <v>17.5</v>
      </c>
      <c r="H169"/>
      <c r="I169"/>
      <c r="J169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20">
      <selection activeCell="P7" sqref="P7"/>
    </sheetView>
  </sheetViews>
  <sheetFormatPr defaultColWidth="9.140625" defaultRowHeight="12.75"/>
  <cols>
    <col min="1" max="2" width="9.140625" style="117" customWidth="1"/>
    <col min="3" max="3" width="7.7109375" style="117" customWidth="1"/>
    <col min="4" max="4" width="12.57421875" style="117" customWidth="1"/>
    <col min="5" max="7" width="9.140625" style="117" customWidth="1"/>
    <col min="8" max="8" width="9.8515625" style="117" customWidth="1"/>
    <col min="9" max="9" width="9.140625" style="117" customWidth="1"/>
    <col min="10" max="10" width="7.8515625" style="117" customWidth="1"/>
    <col min="11" max="11" width="7.421875" style="117" customWidth="1"/>
    <col min="12" max="12" width="8.140625" style="117" customWidth="1"/>
    <col min="13" max="13" width="6.57421875" style="117" customWidth="1"/>
    <col min="14" max="16384" width="9.140625" style="117" customWidth="1"/>
  </cols>
  <sheetData>
    <row r="1" spans="1:14" ht="26.25" customHeight="1">
      <c r="A1" s="113" t="s">
        <v>0</v>
      </c>
      <c r="B1" s="113" t="s">
        <v>1</v>
      </c>
      <c r="C1" s="113" t="s">
        <v>43</v>
      </c>
      <c r="D1" s="113" t="s">
        <v>4</v>
      </c>
      <c r="E1" s="113" t="s">
        <v>2</v>
      </c>
      <c r="F1" s="113" t="s">
        <v>3</v>
      </c>
      <c r="G1" s="114" t="s">
        <v>5</v>
      </c>
      <c r="H1" s="115" t="s">
        <v>6</v>
      </c>
      <c r="I1" s="114" t="s">
        <v>7</v>
      </c>
      <c r="J1" s="116" t="s">
        <v>8</v>
      </c>
      <c r="K1" s="116" t="s">
        <v>9</v>
      </c>
      <c r="L1" s="116" t="s">
        <v>10</v>
      </c>
      <c r="M1" s="116" t="s">
        <v>11</v>
      </c>
      <c r="N1" s="116" t="s">
        <v>12</v>
      </c>
    </row>
    <row r="2" spans="1:14" ht="19.5" customHeight="1">
      <c r="A2" s="118" t="s">
        <v>32</v>
      </c>
      <c r="B2" s="118" t="s">
        <v>31</v>
      </c>
      <c r="C2" s="119" t="s">
        <v>46</v>
      </c>
      <c r="D2" s="120" t="s">
        <v>16</v>
      </c>
      <c r="E2" s="121">
        <v>20</v>
      </c>
      <c r="F2" s="121" t="s">
        <v>17</v>
      </c>
      <c r="G2" s="122">
        <v>13.4</v>
      </c>
      <c r="H2" s="97">
        <v>11.1685196</v>
      </c>
      <c r="I2" s="97">
        <v>83.34716119402985</v>
      </c>
      <c r="J2" s="93">
        <v>14.218244803695143</v>
      </c>
      <c r="K2" s="93">
        <v>11.494755196304851</v>
      </c>
      <c r="L2" s="93">
        <v>9.580552142323326</v>
      </c>
      <c r="M2" s="93">
        <v>8.623450615332562</v>
      </c>
      <c r="N2" s="93">
        <v>7.702956496340363</v>
      </c>
    </row>
    <row r="3" spans="1:14" ht="19.5" customHeight="1">
      <c r="A3" s="118" t="s">
        <v>32</v>
      </c>
      <c r="B3" s="118" t="s">
        <v>31</v>
      </c>
      <c r="C3" s="119" t="s">
        <v>46</v>
      </c>
      <c r="D3" s="120" t="s">
        <v>16</v>
      </c>
      <c r="E3" s="121">
        <v>20</v>
      </c>
      <c r="F3" s="121" t="s">
        <v>15</v>
      </c>
      <c r="G3" s="122">
        <v>14.8</v>
      </c>
      <c r="H3" s="97">
        <v>12.037784</v>
      </c>
      <c r="I3" s="97">
        <v>89.83420895522389</v>
      </c>
      <c r="J3" s="93">
        <v>12.656525821596233</v>
      </c>
      <c r="K3" s="93">
        <v>12.926834178403759</v>
      </c>
      <c r="L3" s="93">
        <v>10.514218759692021</v>
      </c>
      <c r="M3" s="93">
        <v>9.307911050336152</v>
      </c>
      <c r="N3" s="93">
        <v>8.453643223872982</v>
      </c>
    </row>
    <row r="4" spans="1:14" ht="19.5" customHeight="1">
      <c r="A4" s="118" t="s">
        <v>33</v>
      </c>
      <c r="B4" s="118" t="s">
        <v>31</v>
      </c>
      <c r="C4" s="119" t="s">
        <v>46</v>
      </c>
      <c r="D4" s="120" t="s">
        <v>19</v>
      </c>
      <c r="E4" s="121">
        <v>20</v>
      </c>
      <c r="F4" s="121" t="s">
        <v>17</v>
      </c>
      <c r="G4" s="122">
        <v>13</v>
      </c>
      <c r="H4" s="97">
        <v>10.852175100000002</v>
      </c>
      <c r="I4" s="97">
        <v>83.47827000000001</v>
      </c>
      <c r="J4" s="93">
        <v>14.867816091954023</v>
      </c>
      <c r="K4" s="93">
        <v>11.067183908045978</v>
      </c>
      <c r="L4" s="93">
        <v>9.238693664155175</v>
      </c>
      <c r="M4" s="93">
        <v>8.324448542209772</v>
      </c>
      <c r="N4" s="93">
        <v>7.42809540836597</v>
      </c>
    </row>
    <row r="5" spans="1:14" ht="19.5" customHeight="1">
      <c r="A5" s="118" t="s">
        <v>33</v>
      </c>
      <c r="B5" s="118" t="s">
        <v>31</v>
      </c>
      <c r="C5" s="119" t="s">
        <v>46</v>
      </c>
      <c r="D5" s="120" t="s">
        <v>19</v>
      </c>
      <c r="E5" s="121">
        <v>20</v>
      </c>
      <c r="F5" s="121" t="s">
        <v>15</v>
      </c>
      <c r="G5" s="122">
        <v>13.4</v>
      </c>
      <c r="H5" s="97">
        <v>10.950886800000001</v>
      </c>
      <c r="I5" s="97">
        <v>84.23759076923078</v>
      </c>
      <c r="J5" s="93">
        <v>14.043371824480369</v>
      </c>
      <c r="K5" s="93">
        <v>11.51818817551963</v>
      </c>
      <c r="L5" s="93">
        <v>9.41301304859806</v>
      </c>
      <c r="M5" s="93">
        <v>8.360425485137275</v>
      </c>
      <c r="N5" s="93">
        <v>7.568251697365275</v>
      </c>
    </row>
    <row r="6" spans="1:14" ht="19.5" customHeight="1">
      <c r="A6" s="118" t="s">
        <v>30</v>
      </c>
      <c r="B6" s="118" t="s">
        <v>31</v>
      </c>
      <c r="C6" s="119" t="s">
        <v>45</v>
      </c>
      <c r="D6" s="120" t="s">
        <v>79</v>
      </c>
      <c r="E6" s="121">
        <v>20</v>
      </c>
      <c r="F6" s="121" t="s">
        <v>17</v>
      </c>
      <c r="G6" s="122">
        <v>14.6</v>
      </c>
      <c r="H6" s="97">
        <v>11.7596136</v>
      </c>
      <c r="I6" s="97">
        <v>80.54529863013698</v>
      </c>
      <c r="J6" s="93">
        <v>17.9552224824356</v>
      </c>
      <c r="K6" s="93">
        <v>11.978537517564401</v>
      </c>
      <c r="L6" s="93">
        <v>9.648148815045246</v>
      </c>
      <c r="M6" s="93">
        <v>8.482954463785669</v>
      </c>
      <c r="N6" s="93">
        <v>7.757305579935877</v>
      </c>
    </row>
    <row r="7" spans="1:14" ht="19.5" customHeight="1">
      <c r="A7" s="118" t="s">
        <v>30</v>
      </c>
      <c r="B7" s="118" t="s">
        <v>31</v>
      </c>
      <c r="C7" s="119" t="s">
        <v>45</v>
      </c>
      <c r="D7" s="123" t="s">
        <v>79</v>
      </c>
      <c r="E7" s="121">
        <v>20</v>
      </c>
      <c r="F7" s="121" t="s">
        <v>15</v>
      </c>
      <c r="G7" s="122">
        <v>16.8</v>
      </c>
      <c r="H7" s="97">
        <v>13.6234905</v>
      </c>
      <c r="I7" s="97">
        <v>81.09220535714286</v>
      </c>
      <c r="J7" s="93">
        <v>14.762692307692305</v>
      </c>
      <c r="K7" s="93">
        <v>14.319867692307692</v>
      </c>
      <c r="L7" s="93">
        <v>11.61229651591731</v>
      </c>
      <c r="M7" s="93">
        <v>10.258510927722117</v>
      </c>
      <c r="N7" s="93">
        <v>9.336519811792813</v>
      </c>
    </row>
    <row r="8" spans="1:14" ht="19.5" customHeight="1">
      <c r="A8" s="118" t="s">
        <v>13</v>
      </c>
      <c r="B8" s="118" t="s">
        <v>14</v>
      </c>
      <c r="C8" s="119" t="s">
        <v>47</v>
      </c>
      <c r="D8" s="120" t="s">
        <v>16</v>
      </c>
      <c r="E8" s="121">
        <v>22</v>
      </c>
      <c r="F8" s="121" t="s">
        <v>17</v>
      </c>
      <c r="G8" s="122">
        <v>12.1</v>
      </c>
      <c r="H8" s="97">
        <v>9.969261</v>
      </c>
      <c r="I8" s="97">
        <v>76.68662307692308</v>
      </c>
      <c r="J8" s="93">
        <v>17.259021615472136</v>
      </c>
      <c r="K8" s="93">
        <v>10.011658384527871</v>
      </c>
      <c r="L8" s="93">
        <v>8.248664089107166</v>
      </c>
      <c r="M8" s="93">
        <v>7.367166941396813</v>
      </c>
      <c r="N8" s="93">
        <v>6.63209172993541</v>
      </c>
    </row>
    <row r="9" spans="1:14" ht="19.5" customHeight="1">
      <c r="A9" s="118" t="s">
        <v>13</v>
      </c>
      <c r="B9" s="118" t="s">
        <v>14</v>
      </c>
      <c r="C9" s="119" t="s">
        <v>47</v>
      </c>
      <c r="D9" s="120" t="s">
        <v>16</v>
      </c>
      <c r="E9" s="121">
        <v>22</v>
      </c>
      <c r="F9" s="121" t="s">
        <v>15</v>
      </c>
      <c r="G9" s="122">
        <v>14.8</v>
      </c>
      <c r="H9" s="97">
        <v>11.8828544</v>
      </c>
      <c r="I9" s="97">
        <v>80.28955675675675</v>
      </c>
      <c r="J9" s="93">
        <v>18.773145539906103</v>
      </c>
      <c r="K9" s="93">
        <v>12.021574460093898</v>
      </c>
      <c r="L9" s="93">
        <v>9.652068849192863</v>
      </c>
      <c r="M9" s="93">
        <v>8.467316043742347</v>
      </c>
      <c r="N9" s="93">
        <v>7.760457366185217</v>
      </c>
    </row>
    <row r="10" spans="1:14" ht="19.5" customHeight="1">
      <c r="A10" s="118" t="s">
        <v>18</v>
      </c>
      <c r="B10" s="118" t="s">
        <v>14</v>
      </c>
      <c r="C10" s="119" t="s">
        <v>47</v>
      </c>
      <c r="D10" s="120" t="s">
        <v>19</v>
      </c>
      <c r="E10" s="121">
        <v>22</v>
      </c>
      <c r="F10" s="121" t="s">
        <v>17</v>
      </c>
      <c r="G10" s="122">
        <v>13</v>
      </c>
      <c r="H10" s="97">
        <v>10.8472209</v>
      </c>
      <c r="I10" s="97">
        <v>83.44016076923076</v>
      </c>
      <c r="J10" s="93">
        <v>17.560919540229882</v>
      </c>
      <c r="K10" s="93">
        <v>10.717080459770115</v>
      </c>
      <c r="L10" s="93">
        <v>8.942349165400001</v>
      </c>
      <c r="M10" s="93">
        <v>8.054983518214945</v>
      </c>
      <c r="N10" s="93">
        <v>7.189828474693469</v>
      </c>
    </row>
    <row r="11" spans="1:14" ht="19.5" customHeight="1">
      <c r="A11" s="118" t="s">
        <v>18</v>
      </c>
      <c r="B11" s="118" t="s">
        <v>14</v>
      </c>
      <c r="C11" s="119" t="s">
        <v>47</v>
      </c>
      <c r="D11" s="120" t="s">
        <v>19</v>
      </c>
      <c r="E11" s="121">
        <v>22</v>
      </c>
      <c r="F11" s="121" t="s">
        <v>15</v>
      </c>
      <c r="G11" s="122">
        <v>16.8</v>
      </c>
      <c r="H11" s="97">
        <v>11.250051599999999</v>
      </c>
      <c r="I11" s="97">
        <v>73.0522831168831</v>
      </c>
      <c r="J11" s="93">
        <v>16.8375</v>
      </c>
      <c r="K11" s="93">
        <v>13.971300000000001</v>
      </c>
      <c r="L11" s="93">
        <v>9.35582416185</v>
      </c>
      <c r="M11" s="93">
        <v>7.048086242775</v>
      </c>
      <c r="N11" s="93">
        <v>7.522270682894472</v>
      </c>
    </row>
    <row r="12" spans="1:14" ht="19.5" customHeight="1">
      <c r="A12" s="119" t="s">
        <v>20</v>
      </c>
      <c r="B12" s="119" t="s">
        <v>14</v>
      </c>
      <c r="C12" s="119" t="s">
        <v>47</v>
      </c>
      <c r="D12" s="123" t="s">
        <v>79</v>
      </c>
      <c r="E12" s="121">
        <v>22</v>
      </c>
      <c r="F12" s="121" t="s">
        <v>17</v>
      </c>
      <c r="G12" s="122">
        <v>12.6</v>
      </c>
      <c r="H12" s="97">
        <v>10.4</v>
      </c>
      <c r="I12" s="97">
        <v>80.1</v>
      </c>
      <c r="J12" s="105">
        <v>17.4</v>
      </c>
      <c r="K12" s="105">
        <v>10.4</v>
      </c>
      <c r="L12" s="105">
        <v>8.6</v>
      </c>
      <c r="M12" s="105">
        <v>7.7</v>
      </c>
      <c r="N12" s="105">
        <v>6.9</v>
      </c>
    </row>
    <row r="13" spans="1:14" ht="19.5" customHeight="1">
      <c r="A13" s="118" t="s">
        <v>20</v>
      </c>
      <c r="B13" s="118" t="s">
        <v>14</v>
      </c>
      <c r="C13" s="119" t="s">
        <v>47</v>
      </c>
      <c r="D13" s="120" t="s">
        <v>79</v>
      </c>
      <c r="E13" s="121">
        <v>22</v>
      </c>
      <c r="F13" s="121" t="s">
        <v>15</v>
      </c>
      <c r="G13" s="122">
        <v>15.4</v>
      </c>
      <c r="H13" s="97">
        <v>13.1834968</v>
      </c>
      <c r="I13" s="97">
        <v>85.60712207792209</v>
      </c>
      <c r="J13" s="93">
        <v>18.134799054373524</v>
      </c>
      <c r="K13" s="93">
        <v>12.607240945626478</v>
      </c>
      <c r="L13" s="93">
        <v>10.792696146980237</v>
      </c>
      <c r="M13" s="93">
        <v>9.885423747657118</v>
      </c>
      <c r="N13" s="93">
        <v>8.677544640788131</v>
      </c>
    </row>
    <row r="14" spans="1:14" ht="19.5" customHeight="1">
      <c r="A14" s="118" t="s">
        <v>28</v>
      </c>
      <c r="B14" s="118" t="s">
        <v>27</v>
      </c>
      <c r="C14" s="119" t="s">
        <v>47</v>
      </c>
      <c r="D14" s="120" t="s">
        <v>16</v>
      </c>
      <c r="E14" s="121">
        <v>24</v>
      </c>
      <c r="F14" s="121" t="s">
        <v>17</v>
      </c>
      <c r="G14" s="122">
        <v>18</v>
      </c>
      <c r="H14" s="97">
        <v>17.423433000000003</v>
      </c>
      <c r="I14" s="97">
        <v>98.99677840909091</v>
      </c>
      <c r="J14" s="93">
        <v>17.898048780487805</v>
      </c>
      <c r="K14" s="93">
        <v>14.778351219512194</v>
      </c>
      <c r="L14" s="93">
        <v>14.304978462424392</v>
      </c>
      <c r="M14" s="93">
        <v>14.068292083880491</v>
      </c>
      <c r="N14" s="93">
        <v>11.501490221044739</v>
      </c>
    </row>
    <row r="15" spans="1:14" ht="19.5" customHeight="1">
      <c r="A15" s="118" t="s">
        <v>28</v>
      </c>
      <c r="B15" s="118" t="s">
        <v>27</v>
      </c>
      <c r="C15" s="119" t="s">
        <v>47</v>
      </c>
      <c r="D15" s="120" t="s">
        <v>16</v>
      </c>
      <c r="E15" s="121">
        <v>24</v>
      </c>
      <c r="F15" s="121" t="s">
        <v>15</v>
      </c>
      <c r="G15" s="122">
        <v>18.4</v>
      </c>
      <c r="H15" s="97">
        <v>18.105221399999998</v>
      </c>
      <c r="I15" s="97">
        <v>98.39794239130434</v>
      </c>
      <c r="J15" s="93">
        <v>11.031372549019602</v>
      </c>
      <c r="K15" s="93">
        <v>16.37022745098039</v>
      </c>
      <c r="L15" s="93">
        <v>16.107966976541178</v>
      </c>
      <c r="M15" s="93">
        <v>15.976836739321572</v>
      </c>
      <c r="N15" s="93">
        <v>12.951129227369792</v>
      </c>
    </row>
    <row r="16" spans="1:14" ht="19.5" customHeight="1">
      <c r="A16" s="118" t="s">
        <v>29</v>
      </c>
      <c r="B16" s="118" t="s">
        <v>27</v>
      </c>
      <c r="C16" s="119" t="s">
        <v>47</v>
      </c>
      <c r="D16" s="120" t="s">
        <v>19</v>
      </c>
      <c r="E16" s="121">
        <v>24</v>
      </c>
      <c r="F16" s="121" t="s">
        <v>17</v>
      </c>
      <c r="G16" s="122">
        <v>16.6</v>
      </c>
      <c r="H16" s="97">
        <v>15.404603000000002</v>
      </c>
      <c r="I16" s="97">
        <f>H16/G16*100</f>
        <v>92.79881325301204</v>
      </c>
      <c r="J16" s="93">
        <v>16.095923261390887</v>
      </c>
      <c r="K16" s="93">
        <v>13.928076738609114</v>
      </c>
      <c r="L16" s="93">
        <v>12.925089922398083</v>
      </c>
      <c r="M16" s="93">
        <v>12.423596514292568</v>
      </c>
      <c r="N16" s="93">
        <v>10.39203209841052</v>
      </c>
    </row>
    <row r="17" spans="1:14" ht="19.5" customHeight="1">
      <c r="A17" s="118" t="s">
        <v>29</v>
      </c>
      <c r="B17" s="118" t="s">
        <v>27</v>
      </c>
      <c r="C17" s="119" t="s">
        <v>47</v>
      </c>
      <c r="D17" s="120" t="s">
        <v>19</v>
      </c>
      <c r="E17" s="121">
        <v>24</v>
      </c>
      <c r="F17" s="121" t="s">
        <v>15</v>
      </c>
      <c r="G17" s="122">
        <v>17.6</v>
      </c>
      <c r="H17" s="97">
        <v>16.030220200000002</v>
      </c>
      <c r="I17" s="97">
        <v>91.0807965909091</v>
      </c>
      <c r="J17" s="93">
        <v>16.202135922330104</v>
      </c>
      <c r="K17" s="93">
        <v>14.748424077669902</v>
      </c>
      <c r="L17" s="93">
        <v>13.432982134547185</v>
      </c>
      <c r="M17" s="93">
        <v>12.775261162985826</v>
      </c>
      <c r="N17" s="93">
        <v>10.800387645867085</v>
      </c>
    </row>
    <row r="18" spans="1:14" ht="19.5" customHeight="1">
      <c r="A18" s="118" t="s">
        <v>26</v>
      </c>
      <c r="B18" s="118" t="s">
        <v>27</v>
      </c>
      <c r="C18" s="119" t="s">
        <v>47</v>
      </c>
      <c r="D18" s="123" t="s">
        <v>79</v>
      </c>
      <c r="E18" s="121">
        <v>24</v>
      </c>
      <c r="F18" s="121" t="s">
        <v>17</v>
      </c>
      <c r="G18" s="122">
        <v>16.4</v>
      </c>
      <c r="H18" s="97">
        <v>15.1851095</v>
      </c>
      <c r="I18" s="97">
        <v>92.59213109756098</v>
      </c>
      <c r="J18" s="93">
        <v>17.58315789473685</v>
      </c>
      <c r="K18" s="93">
        <v>13.516362105263156</v>
      </c>
      <c r="L18" s="93">
        <v>12.515087720126314</v>
      </c>
      <c r="M18" s="93">
        <v>12.014450527557893</v>
      </c>
      <c r="N18" s="93">
        <v>10.06238208653372</v>
      </c>
    </row>
    <row r="19" spans="1:14" ht="19.5" customHeight="1">
      <c r="A19" s="118" t="s">
        <v>26</v>
      </c>
      <c r="B19" s="118" t="s">
        <v>27</v>
      </c>
      <c r="C19" s="119" t="s">
        <v>47</v>
      </c>
      <c r="D19" s="120" t="s">
        <v>79</v>
      </c>
      <c r="E19" s="121">
        <v>24</v>
      </c>
      <c r="F19" s="121" t="s">
        <v>15</v>
      </c>
      <c r="G19" s="122">
        <v>18.4</v>
      </c>
      <c r="H19" s="97">
        <v>17.4072822</v>
      </c>
      <c r="I19" s="97">
        <v>94.6047945652174</v>
      </c>
      <c r="J19" s="93">
        <v>17.56549019607843</v>
      </c>
      <c r="K19" s="93">
        <v>15.16794980392157</v>
      </c>
      <c r="L19" s="93">
        <v>14.349607751755295</v>
      </c>
      <c r="M19" s="93">
        <v>13.940436725672157</v>
      </c>
      <c r="N19" s="93">
        <v>11.537373066737926</v>
      </c>
    </row>
    <row r="20" spans="1:14" ht="19.5" customHeight="1">
      <c r="A20" s="118" t="s">
        <v>24</v>
      </c>
      <c r="B20" s="118" t="s">
        <v>23</v>
      </c>
      <c r="C20" s="119" t="s">
        <v>45</v>
      </c>
      <c r="D20" s="120" t="s">
        <v>16</v>
      </c>
      <c r="E20" s="121">
        <v>26</v>
      </c>
      <c r="F20" s="121" t="s">
        <v>17</v>
      </c>
      <c r="G20" s="122">
        <v>15</v>
      </c>
      <c r="H20" s="97">
        <v>13.1</v>
      </c>
      <c r="I20" s="97">
        <v>87.7</v>
      </c>
      <c r="J20" s="97">
        <v>18.3</v>
      </c>
      <c r="K20" s="97">
        <v>12.2</v>
      </c>
      <c r="L20" s="97">
        <v>10.7</v>
      </c>
      <c r="M20" s="97">
        <v>9.9</v>
      </c>
      <c r="N20" s="105">
        <v>8.6</v>
      </c>
    </row>
    <row r="21" spans="1:14" ht="19.5" customHeight="1">
      <c r="A21" s="118" t="s">
        <v>24</v>
      </c>
      <c r="B21" s="118" t="s">
        <v>23</v>
      </c>
      <c r="C21" s="119" t="s">
        <v>45</v>
      </c>
      <c r="D21" s="120" t="s">
        <v>16</v>
      </c>
      <c r="E21" s="121">
        <v>26</v>
      </c>
      <c r="F21" s="121" t="s">
        <v>15</v>
      </c>
      <c r="G21" s="122">
        <v>15.9</v>
      </c>
      <c r="H21" s="97">
        <v>12.3</v>
      </c>
      <c r="I21" s="97">
        <v>82.2</v>
      </c>
      <c r="J21" s="97">
        <v>16.6</v>
      </c>
      <c r="K21" s="97">
        <v>13.3</v>
      </c>
      <c r="L21" s="97">
        <v>10.3</v>
      </c>
      <c r="M21" s="97">
        <v>8.8</v>
      </c>
      <c r="N21" s="105">
        <v>8.3</v>
      </c>
    </row>
    <row r="22" spans="1:14" ht="19.5" customHeight="1">
      <c r="A22" s="118" t="s">
        <v>22</v>
      </c>
      <c r="B22" s="118" t="s">
        <v>23</v>
      </c>
      <c r="C22" s="119" t="s">
        <v>48</v>
      </c>
      <c r="D22" s="120" t="s">
        <v>19</v>
      </c>
      <c r="E22" s="121">
        <v>26</v>
      </c>
      <c r="F22" s="121" t="s">
        <v>17</v>
      </c>
      <c r="G22" s="122">
        <v>16.5</v>
      </c>
      <c r="H22" s="122">
        <v>14</v>
      </c>
      <c r="I22" s="122">
        <v>88.1</v>
      </c>
      <c r="J22" s="97">
        <v>19.8</v>
      </c>
      <c r="K22" s="97">
        <v>13.2</v>
      </c>
      <c r="L22" s="97">
        <v>11.2</v>
      </c>
      <c r="M22" s="97">
        <v>10.2</v>
      </c>
      <c r="N22" s="105">
        <v>9</v>
      </c>
    </row>
    <row r="23" spans="1:14" ht="19.5" customHeight="1">
      <c r="A23" s="118" t="s">
        <v>22</v>
      </c>
      <c r="B23" s="118" t="s">
        <v>23</v>
      </c>
      <c r="C23" s="119" t="s">
        <v>48</v>
      </c>
      <c r="D23" s="120" t="s">
        <v>19</v>
      </c>
      <c r="E23" s="121">
        <v>26</v>
      </c>
      <c r="F23" s="121" t="s">
        <v>15</v>
      </c>
      <c r="G23" s="122">
        <v>17</v>
      </c>
      <c r="H23" s="97">
        <v>16.2</v>
      </c>
      <c r="I23" s="97">
        <v>98.4</v>
      </c>
      <c r="J23" s="93">
        <v>16.1</v>
      </c>
      <c r="K23" s="93">
        <v>14.3</v>
      </c>
      <c r="L23" s="93">
        <v>13.6</v>
      </c>
      <c r="M23" s="93">
        <v>13.3</v>
      </c>
      <c r="N23" s="105">
        <v>11</v>
      </c>
    </row>
    <row r="24" spans="1:14" ht="19.5" customHeight="1">
      <c r="A24" s="118" t="s">
        <v>25</v>
      </c>
      <c r="B24" s="118" t="s">
        <v>23</v>
      </c>
      <c r="C24" s="119" t="s">
        <v>45</v>
      </c>
      <c r="D24" s="123" t="s">
        <v>79</v>
      </c>
      <c r="E24" s="121">
        <v>26</v>
      </c>
      <c r="F24" s="121" t="s">
        <v>17</v>
      </c>
      <c r="G24" s="122">
        <v>14.8</v>
      </c>
      <c r="H24" s="97">
        <v>11.9</v>
      </c>
      <c r="I24" s="97">
        <v>80</v>
      </c>
      <c r="J24" s="97">
        <v>16.9</v>
      </c>
      <c r="K24" s="97">
        <v>12.3</v>
      </c>
      <c r="L24" s="97">
        <v>9.9</v>
      </c>
      <c r="M24" s="97">
        <v>8.7</v>
      </c>
      <c r="N24" s="105">
        <v>8</v>
      </c>
    </row>
    <row r="25" spans="1:14" ht="19.5" customHeight="1">
      <c r="A25" s="118" t="s">
        <v>25</v>
      </c>
      <c r="B25" s="118" t="s">
        <v>23</v>
      </c>
      <c r="C25" s="119" t="s">
        <v>45</v>
      </c>
      <c r="D25" s="123" t="s">
        <v>79</v>
      </c>
      <c r="E25" s="121">
        <v>26</v>
      </c>
      <c r="F25" s="121" t="s">
        <v>15</v>
      </c>
      <c r="G25" s="122">
        <v>14.9</v>
      </c>
      <c r="H25" s="97">
        <v>12.5</v>
      </c>
      <c r="I25" s="97">
        <v>84.2</v>
      </c>
      <c r="J25" s="97">
        <v>18.6</v>
      </c>
      <c r="K25" s="97">
        <v>12.1</v>
      </c>
      <c r="L25" s="97">
        <v>10.1</v>
      </c>
      <c r="M25" s="97">
        <v>9.1</v>
      </c>
      <c r="N25" s="105">
        <v>8.2</v>
      </c>
    </row>
  </sheetData>
  <printOptions/>
  <pageMargins left="0.35" right="0.25" top="0.3" bottom="1.17" header="0.19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C86">
      <selection activeCell="A2" sqref="A2:J26"/>
    </sheetView>
  </sheetViews>
  <sheetFormatPr defaultColWidth="9.140625" defaultRowHeight="12.75"/>
  <cols>
    <col min="4" max="4" width="13.7109375" style="0" customWidth="1"/>
    <col min="8" max="8" width="14.421875" style="0" customWidth="1"/>
  </cols>
  <sheetData>
    <row r="2" spans="1:10" ht="25.5">
      <c r="A2" s="94" t="s">
        <v>0</v>
      </c>
      <c r="B2" s="94" t="s">
        <v>1</v>
      </c>
      <c r="C2" s="94" t="s">
        <v>43</v>
      </c>
      <c r="D2" s="94" t="s">
        <v>4</v>
      </c>
      <c r="E2" s="94" t="s">
        <v>2</v>
      </c>
      <c r="F2" s="94" t="s">
        <v>3</v>
      </c>
      <c r="G2" s="96" t="s">
        <v>11</v>
      </c>
      <c r="H2" s="9"/>
      <c r="I2" s="9"/>
      <c r="J2" s="9"/>
    </row>
    <row r="3" spans="1:10" ht="12.75">
      <c r="A3" s="140" t="s">
        <v>32</v>
      </c>
      <c r="B3" s="140" t="s">
        <v>31</v>
      </c>
      <c r="C3" s="141" t="s">
        <v>46</v>
      </c>
      <c r="D3" s="142" t="s">
        <v>16</v>
      </c>
      <c r="E3" s="143">
        <v>20</v>
      </c>
      <c r="F3" s="143" t="s">
        <v>17</v>
      </c>
      <c r="G3" s="198">
        <v>8.623450615332562</v>
      </c>
      <c r="H3" s="145"/>
      <c r="I3" s="145" t="s">
        <v>86</v>
      </c>
      <c r="J3" s="145" t="s">
        <v>85</v>
      </c>
    </row>
    <row r="4" spans="1:10" ht="12.75">
      <c r="A4" s="140" t="s">
        <v>32</v>
      </c>
      <c r="B4" s="140" t="s">
        <v>31</v>
      </c>
      <c r="C4" s="141" t="s">
        <v>46</v>
      </c>
      <c r="D4" s="142" t="s">
        <v>16</v>
      </c>
      <c r="E4" s="143">
        <v>20</v>
      </c>
      <c r="F4" s="143" t="s">
        <v>15</v>
      </c>
      <c r="G4" s="198">
        <v>9.307911050336152</v>
      </c>
      <c r="H4" s="145" t="s">
        <v>11</v>
      </c>
      <c r="I4" s="148">
        <f>G3</f>
        <v>8.623450615332562</v>
      </c>
      <c r="J4" s="148">
        <f>G4</f>
        <v>9.307911050336152</v>
      </c>
    </row>
    <row r="5" spans="1:10" ht="12.75">
      <c r="A5" s="140" t="s">
        <v>33</v>
      </c>
      <c r="B5" s="140" t="s">
        <v>31</v>
      </c>
      <c r="C5" s="141" t="s">
        <v>46</v>
      </c>
      <c r="D5" s="142" t="s">
        <v>19</v>
      </c>
      <c r="E5" s="143">
        <v>20</v>
      </c>
      <c r="F5" s="143" t="s">
        <v>17</v>
      </c>
      <c r="G5" s="198">
        <v>8.324448542209772</v>
      </c>
      <c r="H5" s="145"/>
      <c r="I5" s="145" t="s">
        <v>86</v>
      </c>
      <c r="J5" s="145" t="s">
        <v>85</v>
      </c>
    </row>
    <row r="6" spans="1:10" ht="12.75">
      <c r="A6" s="140" t="s">
        <v>33</v>
      </c>
      <c r="B6" s="140" t="s">
        <v>31</v>
      </c>
      <c r="C6" s="141" t="s">
        <v>46</v>
      </c>
      <c r="D6" s="142" t="s">
        <v>19</v>
      </c>
      <c r="E6" s="143">
        <v>20</v>
      </c>
      <c r="F6" s="143" t="s">
        <v>15</v>
      </c>
      <c r="G6" s="198">
        <v>8.360425485137275</v>
      </c>
      <c r="H6" s="145" t="s">
        <v>11</v>
      </c>
      <c r="I6" s="148">
        <f>G5</f>
        <v>8.324448542209772</v>
      </c>
      <c r="J6" s="148">
        <f>G6</f>
        <v>8.360425485137275</v>
      </c>
    </row>
    <row r="7" spans="1:10" ht="12.75">
      <c r="A7" s="140" t="s">
        <v>30</v>
      </c>
      <c r="B7" s="140" t="s">
        <v>31</v>
      </c>
      <c r="C7" s="141" t="s">
        <v>45</v>
      </c>
      <c r="D7" s="142" t="s">
        <v>79</v>
      </c>
      <c r="E7" s="143">
        <v>20</v>
      </c>
      <c r="F7" s="143" t="s">
        <v>17</v>
      </c>
      <c r="G7" s="198">
        <v>8.482954463785669</v>
      </c>
      <c r="H7" s="145"/>
      <c r="I7" s="145" t="s">
        <v>86</v>
      </c>
      <c r="J7" s="145" t="s">
        <v>85</v>
      </c>
    </row>
    <row r="8" spans="1:10" ht="12.75">
      <c r="A8" s="140" t="s">
        <v>30</v>
      </c>
      <c r="B8" s="140" t="s">
        <v>31</v>
      </c>
      <c r="C8" s="141" t="s">
        <v>45</v>
      </c>
      <c r="D8" s="149" t="s">
        <v>79</v>
      </c>
      <c r="E8" s="143">
        <v>20</v>
      </c>
      <c r="F8" s="143" t="s">
        <v>15</v>
      </c>
      <c r="G8" s="198">
        <v>10.258510927722117</v>
      </c>
      <c r="H8" s="145" t="s">
        <v>11</v>
      </c>
      <c r="I8" s="148">
        <f>G7</f>
        <v>8.482954463785669</v>
      </c>
      <c r="J8" s="148">
        <f>G8</f>
        <v>10.258510927722117</v>
      </c>
    </row>
    <row r="9" spans="1:10" ht="12.75">
      <c r="A9" s="150" t="s">
        <v>13</v>
      </c>
      <c r="B9" s="150" t="s">
        <v>14</v>
      </c>
      <c r="C9" s="151" t="s">
        <v>47</v>
      </c>
      <c r="D9" s="152" t="s">
        <v>16</v>
      </c>
      <c r="E9" s="153">
        <v>22</v>
      </c>
      <c r="F9" s="153" t="s">
        <v>17</v>
      </c>
      <c r="G9" s="196">
        <v>7.367166941396813</v>
      </c>
      <c r="H9" s="155"/>
      <c r="I9" s="155" t="s">
        <v>86</v>
      </c>
      <c r="J9" s="155" t="s">
        <v>85</v>
      </c>
    </row>
    <row r="10" spans="1:10" ht="12.75">
      <c r="A10" s="150" t="s">
        <v>13</v>
      </c>
      <c r="B10" s="150" t="s">
        <v>14</v>
      </c>
      <c r="C10" s="151" t="s">
        <v>47</v>
      </c>
      <c r="D10" s="152" t="s">
        <v>16</v>
      </c>
      <c r="E10" s="153">
        <v>22</v>
      </c>
      <c r="F10" s="153" t="s">
        <v>15</v>
      </c>
      <c r="G10" s="196">
        <v>8.467316043742347</v>
      </c>
      <c r="H10" s="155" t="s">
        <v>11</v>
      </c>
      <c r="I10" s="158">
        <f>G9</f>
        <v>7.367166941396813</v>
      </c>
      <c r="J10" s="158">
        <f>G10</f>
        <v>8.467316043742347</v>
      </c>
    </row>
    <row r="11" spans="1:10" ht="12.75">
      <c r="A11" s="150" t="s">
        <v>18</v>
      </c>
      <c r="B11" s="150" t="s">
        <v>14</v>
      </c>
      <c r="C11" s="151" t="s">
        <v>47</v>
      </c>
      <c r="D11" s="152" t="s">
        <v>19</v>
      </c>
      <c r="E11" s="153">
        <v>22</v>
      </c>
      <c r="F11" s="153" t="s">
        <v>17</v>
      </c>
      <c r="G11" s="196">
        <v>8.054983518214945</v>
      </c>
      <c r="H11" s="155"/>
      <c r="I11" s="155" t="s">
        <v>86</v>
      </c>
      <c r="J11" s="155" t="s">
        <v>85</v>
      </c>
    </row>
    <row r="12" spans="1:10" ht="12.75">
      <c r="A12" s="150" t="s">
        <v>18</v>
      </c>
      <c r="B12" s="150" t="s">
        <v>14</v>
      </c>
      <c r="C12" s="151" t="s">
        <v>47</v>
      </c>
      <c r="D12" s="152" t="s">
        <v>19</v>
      </c>
      <c r="E12" s="153">
        <v>22</v>
      </c>
      <c r="F12" s="153" t="s">
        <v>15</v>
      </c>
      <c r="G12" s="196">
        <v>7.048086242775</v>
      </c>
      <c r="H12" s="155" t="s">
        <v>11</v>
      </c>
      <c r="I12" s="158">
        <f>G11</f>
        <v>8.054983518214945</v>
      </c>
      <c r="J12" s="158">
        <f>G12</f>
        <v>7.048086242775</v>
      </c>
    </row>
    <row r="13" spans="1:10" ht="12.75">
      <c r="A13" s="150" t="s">
        <v>20</v>
      </c>
      <c r="B13" s="150" t="s">
        <v>14</v>
      </c>
      <c r="C13" s="151" t="s">
        <v>47</v>
      </c>
      <c r="D13" s="160" t="s">
        <v>79</v>
      </c>
      <c r="E13" s="153">
        <v>22</v>
      </c>
      <c r="F13" s="153" t="s">
        <v>17</v>
      </c>
      <c r="G13" s="186">
        <v>7.7</v>
      </c>
      <c r="H13" s="155"/>
      <c r="I13" s="155" t="s">
        <v>86</v>
      </c>
      <c r="J13" s="155" t="s">
        <v>85</v>
      </c>
    </row>
    <row r="14" spans="1:10" ht="12.75">
      <c r="A14" s="150" t="s">
        <v>20</v>
      </c>
      <c r="B14" s="150" t="s">
        <v>14</v>
      </c>
      <c r="C14" s="151" t="s">
        <v>47</v>
      </c>
      <c r="D14" s="152" t="s">
        <v>79</v>
      </c>
      <c r="E14" s="153">
        <v>22</v>
      </c>
      <c r="F14" s="153" t="s">
        <v>15</v>
      </c>
      <c r="G14" s="196">
        <v>9.885423747657118</v>
      </c>
      <c r="H14" s="155" t="s">
        <v>11</v>
      </c>
      <c r="I14" s="158">
        <f>G13</f>
        <v>7.7</v>
      </c>
      <c r="J14" s="158">
        <f>G14</f>
        <v>9.885423747657118</v>
      </c>
    </row>
    <row r="15" spans="1:10" ht="12.75">
      <c r="A15" s="161" t="s">
        <v>28</v>
      </c>
      <c r="B15" s="161" t="s">
        <v>27</v>
      </c>
      <c r="C15" s="162" t="s">
        <v>47</v>
      </c>
      <c r="D15" s="163" t="s">
        <v>16</v>
      </c>
      <c r="E15" s="164">
        <v>24</v>
      </c>
      <c r="F15" s="164" t="s">
        <v>17</v>
      </c>
      <c r="G15" s="197">
        <v>14.068292083880491</v>
      </c>
      <c r="H15" s="166"/>
      <c r="I15" s="166" t="s">
        <v>86</v>
      </c>
      <c r="J15" s="166" t="s">
        <v>85</v>
      </c>
    </row>
    <row r="16" spans="1:10" ht="12.75">
      <c r="A16" s="161" t="s">
        <v>28</v>
      </c>
      <c r="B16" s="161" t="s">
        <v>27</v>
      </c>
      <c r="C16" s="162" t="s">
        <v>47</v>
      </c>
      <c r="D16" s="163" t="s">
        <v>16</v>
      </c>
      <c r="E16" s="164">
        <v>24</v>
      </c>
      <c r="F16" s="164" t="s">
        <v>15</v>
      </c>
      <c r="G16" s="197">
        <v>15.976836739321572</v>
      </c>
      <c r="H16" s="166" t="s">
        <v>11</v>
      </c>
      <c r="I16" s="167">
        <f>G15</f>
        <v>14.068292083880491</v>
      </c>
      <c r="J16" s="167">
        <f>G16</f>
        <v>15.976836739321572</v>
      </c>
    </row>
    <row r="17" spans="1:10" ht="12.75">
      <c r="A17" s="161" t="s">
        <v>29</v>
      </c>
      <c r="B17" s="161" t="s">
        <v>27</v>
      </c>
      <c r="C17" s="162" t="s">
        <v>47</v>
      </c>
      <c r="D17" s="168" t="s">
        <v>19</v>
      </c>
      <c r="E17" s="164">
        <v>24</v>
      </c>
      <c r="F17" s="164" t="s">
        <v>17</v>
      </c>
      <c r="G17" s="197">
        <v>12.423596514292568</v>
      </c>
      <c r="H17" s="166"/>
      <c r="I17" s="166" t="s">
        <v>86</v>
      </c>
      <c r="J17" s="166" t="s">
        <v>85</v>
      </c>
    </row>
    <row r="18" spans="1:10" ht="12.75">
      <c r="A18" s="161" t="s">
        <v>29</v>
      </c>
      <c r="B18" s="161" t="s">
        <v>27</v>
      </c>
      <c r="C18" s="162" t="s">
        <v>47</v>
      </c>
      <c r="D18" s="168" t="s">
        <v>19</v>
      </c>
      <c r="E18" s="164">
        <v>24</v>
      </c>
      <c r="F18" s="164" t="s">
        <v>15</v>
      </c>
      <c r="G18" s="197">
        <v>12.775261162985826</v>
      </c>
      <c r="H18" s="166" t="s">
        <v>11</v>
      </c>
      <c r="I18" s="167">
        <f>G17</f>
        <v>12.423596514292568</v>
      </c>
      <c r="J18" s="167">
        <f>G18</f>
        <v>12.775261162985826</v>
      </c>
    </row>
    <row r="19" spans="1:10" ht="12.75">
      <c r="A19" s="161" t="s">
        <v>26</v>
      </c>
      <c r="B19" s="161" t="s">
        <v>27</v>
      </c>
      <c r="C19" s="162" t="s">
        <v>47</v>
      </c>
      <c r="D19" s="169" t="s">
        <v>79</v>
      </c>
      <c r="E19" s="164">
        <v>24</v>
      </c>
      <c r="F19" s="164" t="s">
        <v>17</v>
      </c>
      <c r="G19" s="197">
        <v>12.014450527557893</v>
      </c>
      <c r="H19" s="166"/>
      <c r="I19" s="166" t="s">
        <v>86</v>
      </c>
      <c r="J19" s="166" t="s">
        <v>85</v>
      </c>
    </row>
    <row r="20" spans="1:10" ht="12.75">
      <c r="A20" s="161" t="s">
        <v>26</v>
      </c>
      <c r="B20" s="161" t="s">
        <v>27</v>
      </c>
      <c r="C20" s="162" t="s">
        <v>47</v>
      </c>
      <c r="D20" s="168" t="s">
        <v>79</v>
      </c>
      <c r="E20" s="164">
        <v>24</v>
      </c>
      <c r="F20" s="164" t="s">
        <v>15</v>
      </c>
      <c r="G20" s="197">
        <v>13.940436725672157</v>
      </c>
      <c r="H20" s="166" t="s">
        <v>11</v>
      </c>
      <c r="I20" s="167">
        <f>G19</f>
        <v>12.014450527557893</v>
      </c>
      <c r="J20" s="167">
        <f>G20</f>
        <v>13.940436725672157</v>
      </c>
    </row>
    <row r="21" spans="1:10" ht="12.75">
      <c r="A21" s="170" t="s">
        <v>24</v>
      </c>
      <c r="B21" s="170" t="s">
        <v>23</v>
      </c>
      <c r="C21" s="171" t="s">
        <v>45</v>
      </c>
      <c r="D21" s="172" t="s">
        <v>16</v>
      </c>
      <c r="E21" s="173">
        <v>26</v>
      </c>
      <c r="F21" s="173" t="s">
        <v>17</v>
      </c>
      <c r="G21" s="183">
        <v>9.9</v>
      </c>
      <c r="H21" s="111"/>
      <c r="I21" s="175" t="s">
        <v>86</v>
      </c>
      <c r="J21" s="175" t="s">
        <v>85</v>
      </c>
    </row>
    <row r="22" spans="1:10" ht="12.75">
      <c r="A22" s="170" t="s">
        <v>24</v>
      </c>
      <c r="B22" s="170" t="s">
        <v>23</v>
      </c>
      <c r="C22" s="171" t="s">
        <v>45</v>
      </c>
      <c r="D22" s="172" t="s">
        <v>16</v>
      </c>
      <c r="E22" s="173">
        <v>26</v>
      </c>
      <c r="F22" s="173" t="s">
        <v>15</v>
      </c>
      <c r="G22" s="183">
        <v>8.8</v>
      </c>
      <c r="H22" s="111" t="s">
        <v>11</v>
      </c>
      <c r="I22" s="176">
        <f>G21</f>
        <v>9.9</v>
      </c>
      <c r="J22" s="176">
        <f>G22</f>
        <v>8.8</v>
      </c>
    </row>
    <row r="23" spans="1:10" ht="12.75">
      <c r="A23" s="170" t="s">
        <v>22</v>
      </c>
      <c r="B23" s="170" t="s">
        <v>23</v>
      </c>
      <c r="C23" s="171" t="s">
        <v>48</v>
      </c>
      <c r="D23" s="172" t="s">
        <v>19</v>
      </c>
      <c r="E23" s="173">
        <v>26</v>
      </c>
      <c r="F23" s="173" t="s">
        <v>17</v>
      </c>
      <c r="G23" s="183">
        <v>10.2</v>
      </c>
      <c r="H23" s="111"/>
      <c r="I23" s="175" t="s">
        <v>86</v>
      </c>
      <c r="J23" s="175" t="s">
        <v>85</v>
      </c>
    </row>
    <row r="24" spans="1:10" ht="12.75">
      <c r="A24" s="170" t="s">
        <v>22</v>
      </c>
      <c r="B24" s="170" t="s">
        <v>23</v>
      </c>
      <c r="C24" s="171" t="s">
        <v>48</v>
      </c>
      <c r="D24" s="172" t="s">
        <v>19</v>
      </c>
      <c r="E24" s="173">
        <v>26</v>
      </c>
      <c r="F24" s="173" t="s">
        <v>15</v>
      </c>
      <c r="G24" s="183">
        <v>13.3</v>
      </c>
      <c r="H24" s="111" t="s">
        <v>11</v>
      </c>
      <c r="I24" s="176">
        <f>G23</f>
        <v>10.2</v>
      </c>
      <c r="J24" s="176">
        <f>G24</f>
        <v>13.3</v>
      </c>
    </row>
    <row r="25" spans="1:10" ht="12.75">
      <c r="A25" s="170" t="s">
        <v>25</v>
      </c>
      <c r="B25" s="170" t="s">
        <v>23</v>
      </c>
      <c r="C25" s="171" t="s">
        <v>45</v>
      </c>
      <c r="D25" s="178" t="s">
        <v>79</v>
      </c>
      <c r="E25" s="173">
        <v>26</v>
      </c>
      <c r="F25" s="173" t="s">
        <v>17</v>
      </c>
      <c r="G25" s="183">
        <v>8.7</v>
      </c>
      <c r="H25" s="111"/>
      <c r="I25" s="175" t="s">
        <v>86</v>
      </c>
      <c r="J25" s="175" t="s">
        <v>85</v>
      </c>
    </row>
    <row r="26" spans="1:10" ht="12.75">
      <c r="A26" s="170" t="s">
        <v>25</v>
      </c>
      <c r="B26" s="170" t="s">
        <v>23</v>
      </c>
      <c r="C26" s="171" t="s">
        <v>45</v>
      </c>
      <c r="D26" s="178" t="s">
        <v>79</v>
      </c>
      <c r="E26" s="173">
        <v>26</v>
      </c>
      <c r="F26" s="173" t="s">
        <v>15</v>
      </c>
      <c r="G26" s="183">
        <v>9.1</v>
      </c>
      <c r="H26" s="111" t="s">
        <v>11</v>
      </c>
      <c r="I26" s="176">
        <f>G25</f>
        <v>8.7</v>
      </c>
      <c r="J26" s="176">
        <f>G26</f>
        <v>9.1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B85">
      <selection activeCell="N12" sqref="N12"/>
    </sheetView>
  </sheetViews>
  <sheetFormatPr defaultColWidth="9.140625" defaultRowHeight="12.75"/>
  <sheetData>
    <row r="2" spans="1:10" ht="27">
      <c r="A2" s="94" t="s">
        <v>0</v>
      </c>
      <c r="B2" s="94" t="s">
        <v>1</v>
      </c>
      <c r="C2" s="94" t="s">
        <v>43</v>
      </c>
      <c r="D2" s="94" t="s">
        <v>4</v>
      </c>
      <c r="E2" s="94" t="s">
        <v>2</v>
      </c>
      <c r="F2" s="94" t="s">
        <v>3</v>
      </c>
      <c r="G2" s="96" t="s">
        <v>8</v>
      </c>
      <c r="H2" s="9"/>
      <c r="I2" s="9"/>
      <c r="J2" s="9"/>
    </row>
    <row r="3" spans="1:10" ht="12.75">
      <c r="A3" s="140" t="s">
        <v>32</v>
      </c>
      <c r="B3" s="140" t="s">
        <v>31</v>
      </c>
      <c r="C3" s="141" t="s">
        <v>46</v>
      </c>
      <c r="D3" s="142" t="s">
        <v>16</v>
      </c>
      <c r="E3" s="143">
        <v>20</v>
      </c>
      <c r="F3" s="143" t="s">
        <v>17</v>
      </c>
      <c r="G3" s="93">
        <v>14.218244803695143</v>
      </c>
      <c r="H3" s="145"/>
      <c r="I3" s="145" t="s">
        <v>86</v>
      </c>
      <c r="J3" s="145" t="s">
        <v>85</v>
      </c>
    </row>
    <row r="4" spans="1:10" ht="12.75">
      <c r="A4" s="140" t="s">
        <v>32</v>
      </c>
      <c r="B4" s="140" t="s">
        <v>31</v>
      </c>
      <c r="C4" s="141" t="s">
        <v>46</v>
      </c>
      <c r="D4" s="142" t="s">
        <v>16</v>
      </c>
      <c r="E4" s="143">
        <v>20</v>
      </c>
      <c r="F4" s="143" t="s">
        <v>15</v>
      </c>
      <c r="G4" s="93">
        <v>12.656525821596233</v>
      </c>
      <c r="H4" s="145" t="s">
        <v>89</v>
      </c>
      <c r="I4" s="148">
        <f>G3</f>
        <v>14.218244803695143</v>
      </c>
      <c r="J4" s="148">
        <f>G4</f>
        <v>12.656525821596233</v>
      </c>
    </row>
    <row r="5" spans="1:10" ht="12.75">
      <c r="A5" s="140" t="s">
        <v>33</v>
      </c>
      <c r="B5" s="140" t="s">
        <v>31</v>
      </c>
      <c r="C5" s="141" t="s">
        <v>46</v>
      </c>
      <c r="D5" s="142" t="s">
        <v>19</v>
      </c>
      <c r="E5" s="143">
        <v>20</v>
      </c>
      <c r="F5" s="143" t="s">
        <v>17</v>
      </c>
      <c r="G5" s="93">
        <v>14.867816091954023</v>
      </c>
      <c r="H5" s="145"/>
      <c r="I5" s="145" t="s">
        <v>86</v>
      </c>
      <c r="J5" s="145" t="s">
        <v>85</v>
      </c>
    </row>
    <row r="6" spans="1:10" ht="12.75">
      <c r="A6" s="140" t="s">
        <v>33</v>
      </c>
      <c r="B6" s="140" t="s">
        <v>31</v>
      </c>
      <c r="C6" s="141" t="s">
        <v>46</v>
      </c>
      <c r="D6" s="142" t="s">
        <v>19</v>
      </c>
      <c r="E6" s="143">
        <v>20</v>
      </c>
      <c r="F6" s="143" t="s">
        <v>15</v>
      </c>
      <c r="G6" s="93">
        <v>14.043371824480369</v>
      </c>
      <c r="H6" s="145" t="s">
        <v>89</v>
      </c>
      <c r="I6" s="148">
        <f>G5</f>
        <v>14.867816091954023</v>
      </c>
      <c r="J6" s="148">
        <f>G6</f>
        <v>14.043371824480369</v>
      </c>
    </row>
    <row r="7" spans="1:10" ht="25.5">
      <c r="A7" s="140" t="s">
        <v>30</v>
      </c>
      <c r="B7" s="140" t="s">
        <v>31</v>
      </c>
      <c r="C7" s="141" t="s">
        <v>45</v>
      </c>
      <c r="D7" s="142" t="s">
        <v>79</v>
      </c>
      <c r="E7" s="143">
        <v>20</v>
      </c>
      <c r="F7" s="143" t="s">
        <v>17</v>
      </c>
      <c r="G7" s="93">
        <v>17.9552224824356</v>
      </c>
      <c r="H7" s="145"/>
      <c r="I7" s="145" t="s">
        <v>86</v>
      </c>
      <c r="J7" s="145" t="s">
        <v>85</v>
      </c>
    </row>
    <row r="8" spans="1:10" ht="25.5">
      <c r="A8" s="140" t="s">
        <v>30</v>
      </c>
      <c r="B8" s="140" t="s">
        <v>31</v>
      </c>
      <c r="C8" s="141" t="s">
        <v>45</v>
      </c>
      <c r="D8" s="149" t="s">
        <v>79</v>
      </c>
      <c r="E8" s="143">
        <v>20</v>
      </c>
      <c r="F8" s="143" t="s">
        <v>15</v>
      </c>
      <c r="G8" s="93">
        <v>14.762692307692305</v>
      </c>
      <c r="H8" s="145" t="s">
        <v>89</v>
      </c>
      <c r="I8" s="148">
        <f>G7</f>
        <v>17.9552224824356</v>
      </c>
      <c r="J8" s="148">
        <f>G8</f>
        <v>14.762692307692305</v>
      </c>
    </row>
    <row r="9" spans="1:10" ht="12.75">
      <c r="A9" s="150" t="s">
        <v>13</v>
      </c>
      <c r="B9" s="150" t="s">
        <v>14</v>
      </c>
      <c r="C9" s="151" t="s">
        <v>47</v>
      </c>
      <c r="D9" s="152" t="s">
        <v>16</v>
      </c>
      <c r="E9" s="153">
        <v>22</v>
      </c>
      <c r="F9" s="153" t="s">
        <v>17</v>
      </c>
      <c r="G9" s="93">
        <v>17.259021615472136</v>
      </c>
      <c r="H9" s="155"/>
      <c r="I9" s="155" t="s">
        <v>86</v>
      </c>
      <c r="J9" s="155" t="s">
        <v>85</v>
      </c>
    </row>
    <row r="10" spans="1:10" ht="12.75">
      <c r="A10" s="150" t="s">
        <v>13</v>
      </c>
      <c r="B10" s="150" t="s">
        <v>14</v>
      </c>
      <c r="C10" s="151" t="s">
        <v>47</v>
      </c>
      <c r="D10" s="152" t="s">
        <v>16</v>
      </c>
      <c r="E10" s="153">
        <v>22</v>
      </c>
      <c r="F10" s="153" t="s">
        <v>15</v>
      </c>
      <c r="G10" s="93">
        <v>18.773145539906103</v>
      </c>
      <c r="H10" s="155" t="s">
        <v>89</v>
      </c>
      <c r="I10" s="158">
        <f>G9</f>
        <v>17.259021615472136</v>
      </c>
      <c r="J10" s="158">
        <f>G10</f>
        <v>18.773145539906103</v>
      </c>
    </row>
    <row r="11" spans="1:10" ht="12.75">
      <c r="A11" s="150" t="s">
        <v>18</v>
      </c>
      <c r="B11" s="150" t="s">
        <v>14</v>
      </c>
      <c r="C11" s="151" t="s">
        <v>47</v>
      </c>
      <c r="D11" s="152" t="s">
        <v>19</v>
      </c>
      <c r="E11" s="153">
        <v>22</v>
      </c>
      <c r="F11" s="153" t="s">
        <v>17</v>
      </c>
      <c r="G11" s="93">
        <v>17.560919540229882</v>
      </c>
      <c r="H11" s="155"/>
      <c r="I11" s="155" t="s">
        <v>86</v>
      </c>
      <c r="J11" s="155" t="s">
        <v>85</v>
      </c>
    </row>
    <row r="12" spans="1:10" ht="12.75">
      <c r="A12" s="150" t="s">
        <v>18</v>
      </c>
      <c r="B12" s="150" t="s">
        <v>14</v>
      </c>
      <c r="C12" s="151" t="s">
        <v>47</v>
      </c>
      <c r="D12" s="152" t="s">
        <v>19</v>
      </c>
      <c r="E12" s="153">
        <v>22</v>
      </c>
      <c r="F12" s="153" t="s">
        <v>15</v>
      </c>
      <c r="G12" s="93">
        <v>16.8375</v>
      </c>
      <c r="H12" s="155" t="s">
        <v>89</v>
      </c>
      <c r="I12" s="158">
        <f>G11</f>
        <v>17.560919540229882</v>
      </c>
      <c r="J12" s="158">
        <f>G12</f>
        <v>16.8375</v>
      </c>
    </row>
    <row r="13" spans="1:10" ht="25.5">
      <c r="A13" s="150" t="s">
        <v>20</v>
      </c>
      <c r="B13" s="150" t="s">
        <v>14</v>
      </c>
      <c r="C13" s="151" t="s">
        <v>47</v>
      </c>
      <c r="D13" s="160" t="s">
        <v>79</v>
      </c>
      <c r="E13" s="153">
        <v>22</v>
      </c>
      <c r="F13" s="153" t="s">
        <v>17</v>
      </c>
      <c r="G13" s="106">
        <v>17.4</v>
      </c>
      <c r="H13" s="155"/>
      <c r="I13" s="155" t="s">
        <v>86</v>
      </c>
      <c r="J13" s="155" t="s">
        <v>85</v>
      </c>
    </row>
    <row r="14" spans="1:10" ht="25.5">
      <c r="A14" s="150" t="s">
        <v>20</v>
      </c>
      <c r="B14" s="150" t="s">
        <v>14</v>
      </c>
      <c r="C14" s="151" t="s">
        <v>47</v>
      </c>
      <c r="D14" s="152" t="s">
        <v>79</v>
      </c>
      <c r="E14" s="153">
        <v>22</v>
      </c>
      <c r="F14" s="153" t="s">
        <v>15</v>
      </c>
      <c r="G14" s="93">
        <v>18.134799054373524</v>
      </c>
      <c r="H14" s="155" t="s">
        <v>89</v>
      </c>
      <c r="I14" s="158">
        <f>G13</f>
        <v>17.4</v>
      </c>
      <c r="J14" s="158">
        <f>G14</f>
        <v>18.134799054373524</v>
      </c>
    </row>
    <row r="15" spans="1:10" ht="12.75">
      <c r="A15" s="161" t="s">
        <v>28</v>
      </c>
      <c r="B15" s="161" t="s">
        <v>27</v>
      </c>
      <c r="C15" s="162" t="s">
        <v>47</v>
      </c>
      <c r="D15" s="163" t="s">
        <v>16</v>
      </c>
      <c r="E15" s="164">
        <v>24</v>
      </c>
      <c r="F15" s="164" t="s">
        <v>17</v>
      </c>
      <c r="G15" s="93">
        <v>17.898048780487805</v>
      </c>
      <c r="H15" s="166"/>
      <c r="I15" s="166" t="s">
        <v>86</v>
      </c>
      <c r="J15" s="166" t="s">
        <v>85</v>
      </c>
    </row>
    <row r="16" spans="1:10" ht="12.75">
      <c r="A16" s="161" t="s">
        <v>28</v>
      </c>
      <c r="B16" s="161" t="s">
        <v>27</v>
      </c>
      <c r="C16" s="162" t="s">
        <v>47</v>
      </c>
      <c r="D16" s="163" t="s">
        <v>16</v>
      </c>
      <c r="E16" s="164">
        <v>24</v>
      </c>
      <c r="F16" s="164" t="s">
        <v>15</v>
      </c>
      <c r="G16" s="93">
        <v>11.031372549019602</v>
      </c>
      <c r="H16" s="166" t="s">
        <v>89</v>
      </c>
      <c r="I16" s="167">
        <f>G15</f>
        <v>17.898048780487805</v>
      </c>
      <c r="J16" s="167">
        <f>G16</f>
        <v>11.031372549019602</v>
      </c>
    </row>
    <row r="17" spans="1:10" ht="12.75">
      <c r="A17" s="161" t="s">
        <v>29</v>
      </c>
      <c r="B17" s="161" t="s">
        <v>27</v>
      </c>
      <c r="C17" s="162" t="s">
        <v>47</v>
      </c>
      <c r="D17" s="168" t="s">
        <v>19</v>
      </c>
      <c r="E17" s="164">
        <v>24</v>
      </c>
      <c r="F17" s="164" t="s">
        <v>17</v>
      </c>
      <c r="G17" s="93">
        <v>16.095923261390887</v>
      </c>
      <c r="H17" s="166"/>
      <c r="I17" s="166" t="s">
        <v>86</v>
      </c>
      <c r="J17" s="166" t="s">
        <v>85</v>
      </c>
    </row>
    <row r="18" spans="1:10" ht="12.75">
      <c r="A18" s="161" t="s">
        <v>29</v>
      </c>
      <c r="B18" s="161" t="s">
        <v>27</v>
      </c>
      <c r="C18" s="162" t="s">
        <v>47</v>
      </c>
      <c r="D18" s="168" t="s">
        <v>19</v>
      </c>
      <c r="E18" s="164">
        <v>24</v>
      </c>
      <c r="F18" s="164" t="s">
        <v>15</v>
      </c>
      <c r="G18" s="93">
        <v>16.202135922330104</v>
      </c>
      <c r="H18" s="166" t="s">
        <v>89</v>
      </c>
      <c r="I18" s="167">
        <f>G17</f>
        <v>16.095923261390887</v>
      </c>
      <c r="J18" s="167">
        <f>G18</f>
        <v>16.202135922330104</v>
      </c>
    </row>
    <row r="19" spans="1:10" ht="25.5">
      <c r="A19" s="161" t="s">
        <v>26</v>
      </c>
      <c r="B19" s="161" t="s">
        <v>27</v>
      </c>
      <c r="C19" s="162" t="s">
        <v>47</v>
      </c>
      <c r="D19" s="169" t="s">
        <v>79</v>
      </c>
      <c r="E19" s="164">
        <v>24</v>
      </c>
      <c r="F19" s="164" t="s">
        <v>17</v>
      </c>
      <c r="G19" s="93">
        <v>17.58315789473685</v>
      </c>
      <c r="H19" s="166"/>
      <c r="I19" s="166" t="s">
        <v>86</v>
      </c>
      <c r="J19" s="166" t="s">
        <v>85</v>
      </c>
    </row>
    <row r="20" spans="1:10" ht="25.5">
      <c r="A20" s="161" t="s">
        <v>26</v>
      </c>
      <c r="B20" s="161" t="s">
        <v>27</v>
      </c>
      <c r="C20" s="162" t="s">
        <v>47</v>
      </c>
      <c r="D20" s="168" t="s">
        <v>79</v>
      </c>
      <c r="E20" s="164">
        <v>24</v>
      </c>
      <c r="F20" s="164" t="s">
        <v>15</v>
      </c>
      <c r="G20" s="93">
        <v>17.56549019607843</v>
      </c>
      <c r="H20" s="166" t="s">
        <v>89</v>
      </c>
      <c r="I20" s="167">
        <f>G19</f>
        <v>17.58315789473685</v>
      </c>
      <c r="J20" s="167">
        <f>G20</f>
        <v>17.56549019607843</v>
      </c>
    </row>
    <row r="21" spans="1:10" ht="12.75">
      <c r="A21" s="170" t="s">
        <v>24</v>
      </c>
      <c r="B21" s="170" t="s">
        <v>23</v>
      </c>
      <c r="C21" s="171" t="s">
        <v>45</v>
      </c>
      <c r="D21" s="172" t="s">
        <v>16</v>
      </c>
      <c r="E21" s="173">
        <v>26</v>
      </c>
      <c r="F21" s="173" t="s">
        <v>17</v>
      </c>
      <c r="G21" s="97">
        <v>18.3</v>
      </c>
      <c r="H21" s="111"/>
      <c r="I21" s="175" t="s">
        <v>86</v>
      </c>
      <c r="J21" s="175" t="s">
        <v>85</v>
      </c>
    </row>
    <row r="22" spans="1:10" ht="12.75">
      <c r="A22" s="170" t="s">
        <v>24</v>
      </c>
      <c r="B22" s="170" t="s">
        <v>23</v>
      </c>
      <c r="C22" s="171" t="s">
        <v>45</v>
      </c>
      <c r="D22" s="172" t="s">
        <v>16</v>
      </c>
      <c r="E22" s="173">
        <v>26</v>
      </c>
      <c r="F22" s="173" t="s">
        <v>15</v>
      </c>
      <c r="G22" s="97">
        <v>16.6</v>
      </c>
      <c r="H22" s="111" t="s">
        <v>89</v>
      </c>
      <c r="I22" s="176">
        <f>G21</f>
        <v>18.3</v>
      </c>
      <c r="J22" s="176">
        <f>G22</f>
        <v>16.6</v>
      </c>
    </row>
    <row r="23" spans="1:10" ht="12.75">
      <c r="A23" s="170" t="s">
        <v>22</v>
      </c>
      <c r="B23" s="170" t="s">
        <v>23</v>
      </c>
      <c r="C23" s="171" t="s">
        <v>48</v>
      </c>
      <c r="D23" s="172" t="s">
        <v>19</v>
      </c>
      <c r="E23" s="173">
        <v>26</v>
      </c>
      <c r="F23" s="173" t="s">
        <v>17</v>
      </c>
      <c r="G23" s="97">
        <v>19.8</v>
      </c>
      <c r="H23" s="111"/>
      <c r="I23" s="175" t="s">
        <v>86</v>
      </c>
      <c r="J23" s="175" t="s">
        <v>85</v>
      </c>
    </row>
    <row r="24" spans="1:10" ht="12.75">
      <c r="A24" s="170" t="s">
        <v>22</v>
      </c>
      <c r="B24" s="170" t="s">
        <v>23</v>
      </c>
      <c r="C24" s="171" t="s">
        <v>48</v>
      </c>
      <c r="D24" s="172" t="s">
        <v>19</v>
      </c>
      <c r="E24" s="173">
        <v>26</v>
      </c>
      <c r="F24" s="173" t="s">
        <v>15</v>
      </c>
      <c r="G24" s="93">
        <v>16.1</v>
      </c>
      <c r="H24" s="111" t="s">
        <v>89</v>
      </c>
      <c r="I24" s="176">
        <f>G23</f>
        <v>19.8</v>
      </c>
      <c r="J24" s="176">
        <f>G24</f>
        <v>16.1</v>
      </c>
    </row>
    <row r="25" spans="1:10" ht="25.5">
      <c r="A25" s="170" t="s">
        <v>25</v>
      </c>
      <c r="B25" s="170" t="s">
        <v>23</v>
      </c>
      <c r="C25" s="171" t="s">
        <v>45</v>
      </c>
      <c r="D25" s="178" t="s">
        <v>79</v>
      </c>
      <c r="E25" s="173">
        <v>26</v>
      </c>
      <c r="F25" s="173" t="s">
        <v>17</v>
      </c>
      <c r="G25" s="97">
        <v>16.9</v>
      </c>
      <c r="H25" s="111"/>
      <c r="I25" s="175" t="s">
        <v>86</v>
      </c>
      <c r="J25" s="175" t="s">
        <v>85</v>
      </c>
    </row>
    <row r="26" spans="1:10" ht="25.5">
      <c r="A26" s="170" t="s">
        <v>25</v>
      </c>
      <c r="B26" s="170" t="s">
        <v>23</v>
      </c>
      <c r="C26" s="171" t="s">
        <v>45</v>
      </c>
      <c r="D26" s="178" t="s">
        <v>79</v>
      </c>
      <c r="E26" s="173">
        <v>26</v>
      </c>
      <c r="F26" s="173" t="s">
        <v>15</v>
      </c>
      <c r="G26" s="97">
        <v>18.6</v>
      </c>
      <c r="H26" s="111" t="s">
        <v>89</v>
      </c>
      <c r="I26" s="176">
        <f>G25</f>
        <v>16.9</v>
      </c>
      <c r="J26" s="176">
        <f>G26</f>
        <v>18.6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88">
      <selection activeCell="A91" sqref="A91"/>
    </sheetView>
  </sheetViews>
  <sheetFormatPr defaultColWidth="9.140625" defaultRowHeight="12.75"/>
  <cols>
    <col min="4" max="4" width="12.00390625" style="0" customWidth="1"/>
    <col min="8" max="8" width="14.140625" style="0" customWidth="1"/>
  </cols>
  <sheetData>
    <row r="2" spans="1:10" ht="27">
      <c r="A2" s="94" t="s">
        <v>0</v>
      </c>
      <c r="B2" s="94" t="s">
        <v>1</v>
      </c>
      <c r="C2" s="94" t="s">
        <v>43</v>
      </c>
      <c r="D2" s="94" t="s">
        <v>4</v>
      </c>
      <c r="E2" s="94" t="s">
        <v>2</v>
      </c>
      <c r="F2" s="94" t="s">
        <v>3</v>
      </c>
      <c r="G2" s="96" t="s">
        <v>8</v>
      </c>
      <c r="H2" s="9"/>
      <c r="I2" s="9"/>
      <c r="J2" s="9"/>
    </row>
    <row r="3" spans="1:10" ht="12.75">
      <c r="A3" s="140" t="s">
        <v>32</v>
      </c>
      <c r="B3" s="140" t="s">
        <v>31</v>
      </c>
      <c r="C3" s="141" t="s">
        <v>46</v>
      </c>
      <c r="D3" s="142" t="s">
        <v>16</v>
      </c>
      <c r="E3" s="143">
        <v>20</v>
      </c>
      <c r="F3" s="143" t="s">
        <v>17</v>
      </c>
      <c r="G3" s="103">
        <v>13.4</v>
      </c>
      <c r="H3" s="145"/>
      <c r="I3" s="145" t="s">
        <v>86</v>
      </c>
      <c r="J3" s="145" t="s">
        <v>85</v>
      </c>
    </row>
    <row r="4" spans="1:10" ht="12.75">
      <c r="A4" s="140" t="s">
        <v>32</v>
      </c>
      <c r="B4" s="140" t="s">
        <v>31</v>
      </c>
      <c r="C4" s="141" t="s">
        <v>46</v>
      </c>
      <c r="D4" s="142" t="s">
        <v>16</v>
      </c>
      <c r="E4" s="143">
        <v>20</v>
      </c>
      <c r="F4" s="143" t="s">
        <v>15</v>
      </c>
      <c r="G4" s="103">
        <v>14.8</v>
      </c>
      <c r="H4" s="145" t="s">
        <v>90</v>
      </c>
      <c r="I4" s="148">
        <f>G3</f>
        <v>13.4</v>
      </c>
      <c r="J4" s="148">
        <f>G4</f>
        <v>14.8</v>
      </c>
    </row>
    <row r="5" spans="1:10" ht="12.75">
      <c r="A5" s="140" t="s">
        <v>33</v>
      </c>
      <c r="B5" s="140" t="s">
        <v>31</v>
      </c>
      <c r="C5" s="141" t="s">
        <v>46</v>
      </c>
      <c r="D5" s="142" t="s">
        <v>19</v>
      </c>
      <c r="E5" s="143">
        <v>20</v>
      </c>
      <c r="F5" s="143" t="s">
        <v>17</v>
      </c>
      <c r="G5" s="103">
        <v>13</v>
      </c>
      <c r="H5" s="145"/>
      <c r="I5" s="145" t="s">
        <v>86</v>
      </c>
      <c r="J5" s="145" t="s">
        <v>85</v>
      </c>
    </row>
    <row r="6" spans="1:10" ht="12.75">
      <c r="A6" s="140" t="s">
        <v>33</v>
      </c>
      <c r="B6" s="140" t="s">
        <v>31</v>
      </c>
      <c r="C6" s="141" t="s">
        <v>46</v>
      </c>
      <c r="D6" s="142" t="s">
        <v>19</v>
      </c>
      <c r="E6" s="143">
        <v>20</v>
      </c>
      <c r="F6" s="143" t="s">
        <v>15</v>
      </c>
      <c r="G6" s="103">
        <v>13.4</v>
      </c>
      <c r="H6" s="145" t="s">
        <v>90</v>
      </c>
      <c r="I6" s="148">
        <f>G5</f>
        <v>13</v>
      </c>
      <c r="J6" s="148">
        <f>G6</f>
        <v>13.4</v>
      </c>
    </row>
    <row r="7" spans="1:10" ht="12.75">
      <c r="A7" s="140" t="s">
        <v>30</v>
      </c>
      <c r="B7" s="140" t="s">
        <v>31</v>
      </c>
      <c r="C7" s="141" t="s">
        <v>45</v>
      </c>
      <c r="D7" s="142" t="s">
        <v>79</v>
      </c>
      <c r="E7" s="143">
        <v>20</v>
      </c>
      <c r="F7" s="143" t="s">
        <v>17</v>
      </c>
      <c r="G7" s="103">
        <v>14.6</v>
      </c>
      <c r="H7" s="145"/>
      <c r="I7" s="145" t="s">
        <v>86</v>
      </c>
      <c r="J7" s="145" t="s">
        <v>85</v>
      </c>
    </row>
    <row r="8" spans="1:10" ht="12.75">
      <c r="A8" s="140" t="s">
        <v>30</v>
      </c>
      <c r="B8" s="140" t="s">
        <v>31</v>
      </c>
      <c r="C8" s="141" t="s">
        <v>45</v>
      </c>
      <c r="D8" s="149" t="s">
        <v>79</v>
      </c>
      <c r="E8" s="143">
        <v>20</v>
      </c>
      <c r="F8" s="143" t="s">
        <v>15</v>
      </c>
      <c r="G8" s="103">
        <v>16.8</v>
      </c>
      <c r="H8" s="145" t="s">
        <v>90</v>
      </c>
      <c r="I8" s="148">
        <f>G7</f>
        <v>14.6</v>
      </c>
      <c r="J8" s="148">
        <f>G8</f>
        <v>16.8</v>
      </c>
    </row>
    <row r="9" spans="1:10" ht="12.75">
      <c r="A9" s="150" t="s">
        <v>13</v>
      </c>
      <c r="B9" s="150" t="s">
        <v>14</v>
      </c>
      <c r="C9" s="151" t="s">
        <v>47</v>
      </c>
      <c r="D9" s="152" t="s">
        <v>16</v>
      </c>
      <c r="E9" s="153">
        <v>22</v>
      </c>
      <c r="F9" s="153" t="s">
        <v>17</v>
      </c>
      <c r="G9" s="103">
        <v>12.1</v>
      </c>
      <c r="H9" s="155"/>
      <c r="I9" s="155" t="s">
        <v>86</v>
      </c>
      <c r="J9" s="155" t="s">
        <v>85</v>
      </c>
    </row>
    <row r="10" spans="1:10" ht="12.75">
      <c r="A10" s="150" t="s">
        <v>13</v>
      </c>
      <c r="B10" s="150" t="s">
        <v>14</v>
      </c>
      <c r="C10" s="151" t="s">
        <v>47</v>
      </c>
      <c r="D10" s="152" t="s">
        <v>16</v>
      </c>
      <c r="E10" s="153">
        <v>22</v>
      </c>
      <c r="F10" s="153" t="s">
        <v>15</v>
      </c>
      <c r="G10" s="103">
        <v>14.8</v>
      </c>
      <c r="H10" s="155" t="s">
        <v>90</v>
      </c>
      <c r="I10" s="158">
        <f>G9</f>
        <v>12.1</v>
      </c>
      <c r="J10" s="158">
        <f>G10</f>
        <v>14.8</v>
      </c>
    </row>
    <row r="11" spans="1:10" ht="12.75">
      <c r="A11" s="150" t="s">
        <v>18</v>
      </c>
      <c r="B11" s="150" t="s">
        <v>14</v>
      </c>
      <c r="C11" s="151" t="s">
        <v>47</v>
      </c>
      <c r="D11" s="152" t="s">
        <v>19</v>
      </c>
      <c r="E11" s="153">
        <v>22</v>
      </c>
      <c r="F11" s="153" t="s">
        <v>17</v>
      </c>
      <c r="G11" s="103">
        <v>13</v>
      </c>
      <c r="H11" s="155"/>
      <c r="I11" s="155" t="s">
        <v>86</v>
      </c>
      <c r="J11" s="155" t="s">
        <v>85</v>
      </c>
    </row>
    <row r="12" spans="1:10" ht="12.75">
      <c r="A12" s="150" t="s">
        <v>18</v>
      </c>
      <c r="B12" s="150" t="s">
        <v>14</v>
      </c>
      <c r="C12" s="151" t="s">
        <v>47</v>
      </c>
      <c r="D12" s="152" t="s">
        <v>19</v>
      </c>
      <c r="E12" s="153">
        <v>22</v>
      </c>
      <c r="F12" s="153" t="s">
        <v>15</v>
      </c>
      <c r="G12" s="103">
        <v>16.8</v>
      </c>
      <c r="H12" s="155" t="s">
        <v>90</v>
      </c>
      <c r="I12" s="158">
        <f>G11</f>
        <v>13</v>
      </c>
      <c r="J12" s="158">
        <f>G12</f>
        <v>16.8</v>
      </c>
    </row>
    <row r="13" spans="1:10" ht="12.75">
      <c r="A13" s="150" t="s">
        <v>20</v>
      </c>
      <c r="B13" s="150" t="s">
        <v>14</v>
      </c>
      <c r="C13" s="151" t="s">
        <v>47</v>
      </c>
      <c r="D13" s="160" t="s">
        <v>79</v>
      </c>
      <c r="E13" s="153">
        <v>22</v>
      </c>
      <c r="F13" s="153" t="s">
        <v>17</v>
      </c>
      <c r="G13" s="103">
        <v>12.6</v>
      </c>
      <c r="H13" s="155"/>
      <c r="I13" s="155" t="s">
        <v>86</v>
      </c>
      <c r="J13" s="155" t="s">
        <v>85</v>
      </c>
    </row>
    <row r="14" spans="1:10" ht="12.75">
      <c r="A14" s="150" t="s">
        <v>20</v>
      </c>
      <c r="B14" s="150" t="s">
        <v>14</v>
      </c>
      <c r="C14" s="151" t="s">
        <v>47</v>
      </c>
      <c r="D14" s="152" t="s">
        <v>79</v>
      </c>
      <c r="E14" s="153">
        <v>22</v>
      </c>
      <c r="F14" s="153" t="s">
        <v>15</v>
      </c>
      <c r="G14" s="103">
        <v>15.4</v>
      </c>
      <c r="H14" s="155" t="s">
        <v>90</v>
      </c>
      <c r="I14" s="158">
        <f>G13</f>
        <v>12.6</v>
      </c>
      <c r="J14" s="158">
        <f>G14</f>
        <v>15.4</v>
      </c>
    </row>
    <row r="15" spans="1:10" ht="12.75">
      <c r="A15" s="161" t="s">
        <v>28</v>
      </c>
      <c r="B15" s="161" t="s">
        <v>27</v>
      </c>
      <c r="C15" s="162" t="s">
        <v>47</v>
      </c>
      <c r="D15" s="163" t="s">
        <v>16</v>
      </c>
      <c r="E15" s="164">
        <v>24</v>
      </c>
      <c r="F15" s="164" t="s">
        <v>17</v>
      </c>
      <c r="G15" s="103">
        <v>18</v>
      </c>
      <c r="H15" s="166"/>
      <c r="I15" s="166" t="s">
        <v>86</v>
      </c>
      <c r="J15" s="166" t="s">
        <v>85</v>
      </c>
    </row>
    <row r="16" spans="1:10" ht="12.75">
      <c r="A16" s="161" t="s">
        <v>28</v>
      </c>
      <c r="B16" s="161" t="s">
        <v>27</v>
      </c>
      <c r="C16" s="162" t="s">
        <v>47</v>
      </c>
      <c r="D16" s="163" t="s">
        <v>16</v>
      </c>
      <c r="E16" s="164">
        <v>24</v>
      </c>
      <c r="F16" s="164" t="s">
        <v>15</v>
      </c>
      <c r="G16" s="103">
        <v>18.4</v>
      </c>
      <c r="H16" s="166" t="s">
        <v>90</v>
      </c>
      <c r="I16" s="167">
        <f>G15</f>
        <v>18</v>
      </c>
      <c r="J16" s="167">
        <f>G16</f>
        <v>18.4</v>
      </c>
    </row>
    <row r="17" spans="1:10" ht="12.75">
      <c r="A17" s="161" t="s">
        <v>29</v>
      </c>
      <c r="B17" s="161" t="s">
        <v>27</v>
      </c>
      <c r="C17" s="162" t="s">
        <v>47</v>
      </c>
      <c r="D17" s="168" t="s">
        <v>19</v>
      </c>
      <c r="E17" s="164">
        <v>24</v>
      </c>
      <c r="F17" s="164" t="s">
        <v>17</v>
      </c>
      <c r="G17" s="103">
        <v>16.6</v>
      </c>
      <c r="H17" s="166"/>
      <c r="I17" s="166" t="s">
        <v>86</v>
      </c>
      <c r="J17" s="166" t="s">
        <v>85</v>
      </c>
    </row>
    <row r="18" spans="1:10" ht="12.75">
      <c r="A18" s="161" t="s">
        <v>29</v>
      </c>
      <c r="B18" s="161" t="s">
        <v>27</v>
      </c>
      <c r="C18" s="162" t="s">
        <v>47</v>
      </c>
      <c r="D18" s="168" t="s">
        <v>19</v>
      </c>
      <c r="E18" s="164">
        <v>24</v>
      </c>
      <c r="F18" s="164" t="s">
        <v>15</v>
      </c>
      <c r="G18" s="103">
        <v>17.6</v>
      </c>
      <c r="H18" s="166" t="s">
        <v>90</v>
      </c>
      <c r="I18" s="167">
        <f>G17</f>
        <v>16.6</v>
      </c>
      <c r="J18" s="167">
        <f>G18</f>
        <v>17.6</v>
      </c>
    </row>
    <row r="19" spans="1:10" ht="12.75">
      <c r="A19" s="161" t="s">
        <v>26</v>
      </c>
      <c r="B19" s="161" t="s">
        <v>27</v>
      </c>
      <c r="C19" s="162" t="s">
        <v>47</v>
      </c>
      <c r="D19" s="169" t="s">
        <v>79</v>
      </c>
      <c r="E19" s="164">
        <v>24</v>
      </c>
      <c r="F19" s="164" t="s">
        <v>17</v>
      </c>
      <c r="G19" s="103">
        <v>16.4</v>
      </c>
      <c r="H19" s="166"/>
      <c r="I19" s="166" t="s">
        <v>86</v>
      </c>
      <c r="J19" s="166" t="s">
        <v>85</v>
      </c>
    </row>
    <row r="20" spans="1:10" ht="12.75">
      <c r="A20" s="161" t="s">
        <v>26</v>
      </c>
      <c r="B20" s="161" t="s">
        <v>27</v>
      </c>
      <c r="C20" s="162" t="s">
        <v>47</v>
      </c>
      <c r="D20" s="168" t="s">
        <v>79</v>
      </c>
      <c r="E20" s="164">
        <v>24</v>
      </c>
      <c r="F20" s="164" t="s">
        <v>15</v>
      </c>
      <c r="G20" s="103">
        <v>18.4</v>
      </c>
      <c r="H20" s="166" t="s">
        <v>90</v>
      </c>
      <c r="I20" s="167">
        <f>G19</f>
        <v>16.4</v>
      </c>
      <c r="J20" s="167">
        <f>G20</f>
        <v>18.4</v>
      </c>
    </row>
    <row r="21" spans="1:10" ht="12.75">
      <c r="A21" s="170" t="s">
        <v>24</v>
      </c>
      <c r="B21" s="170" t="s">
        <v>23</v>
      </c>
      <c r="C21" s="171" t="s">
        <v>45</v>
      </c>
      <c r="D21" s="172" t="s">
        <v>16</v>
      </c>
      <c r="E21" s="173">
        <v>26</v>
      </c>
      <c r="F21" s="173" t="s">
        <v>17</v>
      </c>
      <c r="G21" s="103">
        <v>15</v>
      </c>
      <c r="H21" s="111"/>
      <c r="I21" s="175" t="s">
        <v>86</v>
      </c>
      <c r="J21" s="175" t="s">
        <v>85</v>
      </c>
    </row>
    <row r="22" spans="1:10" ht="12.75">
      <c r="A22" s="170" t="s">
        <v>24</v>
      </c>
      <c r="B22" s="170" t="s">
        <v>23</v>
      </c>
      <c r="C22" s="171" t="s">
        <v>45</v>
      </c>
      <c r="D22" s="172" t="s">
        <v>16</v>
      </c>
      <c r="E22" s="173">
        <v>26</v>
      </c>
      <c r="F22" s="173" t="s">
        <v>15</v>
      </c>
      <c r="G22" s="103">
        <v>15.9</v>
      </c>
      <c r="H22" s="111" t="s">
        <v>90</v>
      </c>
      <c r="I22" s="176">
        <f>G21</f>
        <v>15</v>
      </c>
      <c r="J22" s="176">
        <f>G22</f>
        <v>15.9</v>
      </c>
    </row>
    <row r="23" spans="1:10" ht="12.75">
      <c r="A23" s="170" t="s">
        <v>22</v>
      </c>
      <c r="B23" s="170" t="s">
        <v>23</v>
      </c>
      <c r="C23" s="171" t="s">
        <v>48</v>
      </c>
      <c r="D23" s="172" t="s">
        <v>19</v>
      </c>
      <c r="E23" s="173">
        <v>26</v>
      </c>
      <c r="F23" s="173" t="s">
        <v>17</v>
      </c>
      <c r="G23" s="103">
        <v>16.5</v>
      </c>
      <c r="H23" s="111"/>
      <c r="I23" s="175" t="s">
        <v>86</v>
      </c>
      <c r="J23" s="175" t="s">
        <v>85</v>
      </c>
    </row>
    <row r="24" spans="1:10" ht="12.75">
      <c r="A24" s="170" t="s">
        <v>22</v>
      </c>
      <c r="B24" s="170" t="s">
        <v>23</v>
      </c>
      <c r="C24" s="171" t="s">
        <v>48</v>
      </c>
      <c r="D24" s="172" t="s">
        <v>19</v>
      </c>
      <c r="E24" s="173">
        <v>26</v>
      </c>
      <c r="F24" s="173" t="s">
        <v>15</v>
      </c>
      <c r="G24" s="103">
        <v>17</v>
      </c>
      <c r="H24" s="111" t="s">
        <v>90</v>
      </c>
      <c r="I24" s="176">
        <f>G23</f>
        <v>16.5</v>
      </c>
      <c r="J24" s="176">
        <f>G24</f>
        <v>17</v>
      </c>
    </row>
    <row r="25" spans="1:10" ht="12.75">
      <c r="A25" s="170" t="s">
        <v>25</v>
      </c>
      <c r="B25" s="170" t="s">
        <v>23</v>
      </c>
      <c r="C25" s="171" t="s">
        <v>45</v>
      </c>
      <c r="D25" s="178" t="s">
        <v>79</v>
      </c>
      <c r="E25" s="173">
        <v>26</v>
      </c>
      <c r="F25" s="173" t="s">
        <v>17</v>
      </c>
      <c r="G25" s="103">
        <v>14.8</v>
      </c>
      <c r="H25" s="111"/>
      <c r="I25" s="175" t="s">
        <v>86</v>
      </c>
      <c r="J25" s="175" t="s">
        <v>85</v>
      </c>
    </row>
    <row r="26" spans="1:10" ht="12.75">
      <c r="A26" s="170" t="s">
        <v>25</v>
      </c>
      <c r="B26" s="170" t="s">
        <v>23</v>
      </c>
      <c r="C26" s="171" t="s">
        <v>45</v>
      </c>
      <c r="D26" s="178" t="s">
        <v>79</v>
      </c>
      <c r="E26" s="173">
        <v>26</v>
      </c>
      <c r="F26" s="173" t="s">
        <v>15</v>
      </c>
      <c r="G26" s="103">
        <v>14.9</v>
      </c>
      <c r="H26" s="111" t="s">
        <v>90</v>
      </c>
      <c r="I26" s="176">
        <f>G25</f>
        <v>14.8</v>
      </c>
      <c r="J26" s="176">
        <f>G26</f>
        <v>14.9</v>
      </c>
    </row>
  </sheetData>
  <printOptions/>
  <pageMargins left="0.5" right="0.28" top="0.6" bottom="0.71" header="0.5" footer="0.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3"/>
  <sheetViews>
    <sheetView tabSelected="1" workbookViewId="0" topLeftCell="A1">
      <pane xSplit="6" ySplit="1" topLeftCell="O10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T135" sqref="T135"/>
    </sheetView>
  </sheetViews>
  <sheetFormatPr defaultColWidth="9.140625" defaultRowHeight="12.75"/>
  <cols>
    <col min="1" max="1" width="11.28125" style="17" customWidth="1"/>
    <col min="2" max="2" width="10.421875" style="17" customWidth="1"/>
    <col min="3" max="3" width="6.28125" style="15" customWidth="1"/>
    <col min="4" max="4" width="7.421875" style="15" customWidth="1"/>
    <col min="5" max="5" width="15.00390625" style="17" customWidth="1"/>
    <col min="6" max="6" width="6.00390625" style="17" customWidth="1"/>
    <col min="7" max="7" width="9.421875" style="17" customWidth="1"/>
    <col min="8" max="8" width="7.57421875" style="15" customWidth="1"/>
    <col min="9" max="9" width="8.140625" style="15" customWidth="1"/>
    <col min="10" max="10" width="6.421875" style="15" customWidth="1"/>
    <col min="11" max="11" width="6.00390625" style="15" customWidth="1"/>
    <col min="12" max="12" width="5.57421875" style="17" customWidth="1"/>
    <col min="13" max="13" width="6.421875" style="17" customWidth="1"/>
    <col min="14" max="14" width="6.57421875" style="17" customWidth="1"/>
    <col min="15" max="15" width="6.421875" style="17" customWidth="1"/>
    <col min="16" max="18" width="7.00390625" style="17" customWidth="1"/>
    <col min="19" max="19" width="10.8515625" style="17" customWidth="1"/>
    <col min="20" max="20" width="12.140625" style="17" customWidth="1"/>
    <col min="21" max="16384" width="9.140625" style="17" customWidth="1"/>
  </cols>
  <sheetData>
    <row r="1" spans="1:20" ht="30.75" customHeight="1">
      <c r="A1" s="18" t="s">
        <v>0</v>
      </c>
      <c r="B1" s="18" t="s">
        <v>1</v>
      </c>
      <c r="C1" s="18" t="s">
        <v>43</v>
      </c>
      <c r="D1" s="18" t="s">
        <v>44</v>
      </c>
      <c r="E1" s="18" t="s">
        <v>4</v>
      </c>
      <c r="F1" s="18" t="s">
        <v>2</v>
      </c>
      <c r="G1" s="18" t="s">
        <v>3</v>
      </c>
      <c r="H1" s="19" t="s">
        <v>58</v>
      </c>
      <c r="I1" s="20" t="s">
        <v>5</v>
      </c>
      <c r="J1" s="19" t="s">
        <v>6</v>
      </c>
      <c r="K1" s="20" t="s">
        <v>7</v>
      </c>
      <c r="L1" s="21" t="s">
        <v>8</v>
      </c>
      <c r="M1" s="21" t="s">
        <v>9</v>
      </c>
      <c r="N1" s="21" t="s">
        <v>10</v>
      </c>
      <c r="O1" s="21" t="s">
        <v>11</v>
      </c>
      <c r="P1" s="21" t="s">
        <v>12</v>
      </c>
      <c r="Q1" s="21" t="s">
        <v>73</v>
      </c>
      <c r="R1" s="21" t="s">
        <v>74</v>
      </c>
      <c r="S1" s="17" t="s">
        <v>71</v>
      </c>
      <c r="T1" s="17" t="s">
        <v>72</v>
      </c>
    </row>
    <row r="2" spans="1:18" s="30" customFormat="1" ht="15" customHeight="1">
      <c r="A2" s="22" t="s">
        <v>13</v>
      </c>
      <c r="B2" s="22" t="s">
        <v>14</v>
      </c>
      <c r="C2" s="23" t="s">
        <v>47</v>
      </c>
      <c r="D2" s="24">
        <v>12.5</v>
      </c>
      <c r="E2" s="25" t="s">
        <v>16</v>
      </c>
      <c r="F2" s="26">
        <v>14</v>
      </c>
      <c r="G2" s="26" t="s">
        <v>15</v>
      </c>
      <c r="H2" s="27">
        <v>15.2</v>
      </c>
      <c r="I2" s="27">
        <v>16.8</v>
      </c>
      <c r="J2" s="28">
        <v>13.085258699999999</v>
      </c>
      <c r="K2" s="28">
        <v>77.88844464285714</v>
      </c>
      <c r="L2" s="29">
        <v>14.993269230769238</v>
      </c>
      <c r="M2" s="29">
        <v>14.281130769230769</v>
      </c>
      <c r="N2" s="29">
        <v>11.123350633566345</v>
      </c>
      <c r="O2" s="29">
        <v>9.544460565734132</v>
      </c>
      <c r="P2" s="29">
        <v>8.9433974943247</v>
      </c>
      <c r="Q2" s="29"/>
      <c r="R2" s="29"/>
    </row>
    <row r="3" spans="1:18" ht="15" customHeight="1">
      <c r="A3" s="11" t="s">
        <v>24</v>
      </c>
      <c r="B3" s="11" t="s">
        <v>23</v>
      </c>
      <c r="C3" s="12" t="s">
        <v>45</v>
      </c>
      <c r="D3" s="13">
        <v>11.75</v>
      </c>
      <c r="E3" s="14" t="s">
        <v>16</v>
      </c>
      <c r="F3" s="16">
        <v>14</v>
      </c>
      <c r="G3" s="16" t="s">
        <v>15</v>
      </c>
      <c r="H3" s="15">
        <v>13.4</v>
      </c>
      <c r="I3" s="15">
        <v>17.6</v>
      </c>
      <c r="J3" s="31">
        <v>14.150748</v>
      </c>
      <c r="K3" s="31">
        <v>80.40197727272727</v>
      </c>
      <c r="L3" s="29">
        <v>18.889708737864066</v>
      </c>
      <c r="M3" s="29">
        <v>14.275411262135925</v>
      </c>
      <c r="N3" s="29">
        <v>11.477712918570877</v>
      </c>
      <c r="O3" s="29">
        <v>10.078863746788352</v>
      </c>
      <c r="P3" s="29">
        <v>9.228311894328343</v>
      </c>
      <c r="Q3" s="29"/>
      <c r="R3" s="29"/>
    </row>
    <row r="4" spans="1:18" ht="15" customHeight="1">
      <c r="A4" s="11" t="s">
        <v>28</v>
      </c>
      <c r="B4" s="11" t="s">
        <v>27</v>
      </c>
      <c r="C4" s="12" t="s">
        <v>47</v>
      </c>
      <c r="D4" s="13">
        <v>12.75</v>
      </c>
      <c r="E4" s="14" t="s">
        <v>16</v>
      </c>
      <c r="F4" s="16">
        <v>14</v>
      </c>
      <c r="G4" s="16" t="s">
        <v>15</v>
      </c>
      <c r="H4" s="15">
        <v>11.2</v>
      </c>
      <c r="I4" s="15">
        <v>17.2</v>
      </c>
      <c r="J4" s="31">
        <v>14.4388937</v>
      </c>
      <c r="K4" s="31">
        <v>83.94705639534884</v>
      </c>
      <c r="L4" s="29">
        <v>15.45410628019324</v>
      </c>
      <c r="M4" s="29">
        <v>14.541893719806762</v>
      </c>
      <c r="N4" s="29">
        <v>12.207491721917874</v>
      </c>
      <c r="O4" s="29">
        <v>11.040290722973431</v>
      </c>
      <c r="P4" s="29">
        <v>9.815068721140001</v>
      </c>
      <c r="Q4" s="29"/>
      <c r="R4" s="29"/>
    </row>
    <row r="5" spans="1:18" ht="15" customHeight="1">
      <c r="A5" s="11" t="s">
        <v>32</v>
      </c>
      <c r="B5" s="11" t="s">
        <v>31</v>
      </c>
      <c r="C5" s="12" t="s">
        <v>46</v>
      </c>
      <c r="D5" s="13">
        <v>12.5</v>
      </c>
      <c r="E5" s="14" t="s">
        <v>16</v>
      </c>
      <c r="F5" s="16">
        <v>14</v>
      </c>
      <c r="G5" s="16" t="s">
        <v>15</v>
      </c>
      <c r="H5" s="15">
        <v>11.2</v>
      </c>
      <c r="I5" s="15">
        <v>15.2</v>
      </c>
      <c r="J5" s="31">
        <v>14.0732064</v>
      </c>
      <c r="K5" s="31">
        <v>93.20004238410597</v>
      </c>
      <c r="L5" s="29">
        <v>13.869811320754717</v>
      </c>
      <c r="M5" s="29">
        <v>13.091788679245283</v>
      </c>
      <c r="N5" s="29">
        <v>12.121279225539624</v>
      </c>
      <c r="O5" s="29">
        <v>11.636024498686794</v>
      </c>
      <c r="P5" s="29">
        <v>9.745752141137388</v>
      </c>
      <c r="Q5" s="29"/>
      <c r="R5" s="29"/>
    </row>
    <row r="6" spans="1:18" ht="15" customHeight="1">
      <c r="A6" s="11" t="s">
        <v>18</v>
      </c>
      <c r="B6" s="11" t="s">
        <v>14</v>
      </c>
      <c r="C6" s="12" t="s">
        <v>47</v>
      </c>
      <c r="D6" s="13">
        <v>12.5</v>
      </c>
      <c r="E6" s="14" t="s">
        <v>19</v>
      </c>
      <c r="F6" s="16">
        <v>14</v>
      </c>
      <c r="G6" s="16" t="s">
        <v>15</v>
      </c>
      <c r="H6" s="15">
        <v>13.8</v>
      </c>
      <c r="I6" s="15">
        <v>15.1</v>
      </c>
      <c r="J6" s="31">
        <v>14.656145400000002</v>
      </c>
      <c r="K6" s="31">
        <v>97.06056556291392</v>
      </c>
      <c r="L6" s="29">
        <v>13.978798586572442</v>
      </c>
      <c r="M6" s="29">
        <v>12.989201413427562</v>
      </c>
      <c r="N6" s="29">
        <v>12.607392353978799</v>
      </c>
      <c r="O6" s="29">
        <v>12.416487824254418</v>
      </c>
      <c r="P6" s="29">
        <v>10.136596867520643</v>
      </c>
      <c r="Q6" s="29"/>
      <c r="R6" s="29"/>
    </row>
    <row r="7" spans="1:18" ht="15" customHeight="1">
      <c r="A7" s="11" t="s">
        <v>22</v>
      </c>
      <c r="B7" s="11" t="s">
        <v>23</v>
      </c>
      <c r="C7" s="12" t="s">
        <v>48</v>
      </c>
      <c r="D7" s="13">
        <v>11.5</v>
      </c>
      <c r="E7" s="14" t="s">
        <v>19</v>
      </c>
      <c r="F7" s="16">
        <v>14</v>
      </c>
      <c r="G7" s="16" t="s">
        <v>15</v>
      </c>
      <c r="H7" s="15">
        <v>10.8</v>
      </c>
      <c r="I7" s="15">
        <v>14.9</v>
      </c>
      <c r="J7" s="31">
        <v>12.8735934</v>
      </c>
      <c r="K7" s="31">
        <v>86.399955704698</v>
      </c>
      <c r="L7" s="29">
        <v>17.101880141010575</v>
      </c>
      <c r="M7" s="29">
        <v>12.351819858989424</v>
      </c>
      <c r="N7" s="29">
        <v>10.671966886890953</v>
      </c>
      <c r="O7" s="29">
        <v>9.832040400841716</v>
      </c>
      <c r="P7" s="29">
        <v>8.580475888957551</v>
      </c>
      <c r="Q7" s="29"/>
      <c r="R7" s="29"/>
    </row>
    <row r="8" spans="1:18" ht="15" customHeight="1">
      <c r="A8" s="11" t="s">
        <v>29</v>
      </c>
      <c r="B8" s="11" t="s">
        <v>27</v>
      </c>
      <c r="C8" s="12" t="s">
        <v>47</v>
      </c>
      <c r="D8" s="13">
        <v>12.75</v>
      </c>
      <c r="E8" s="14" t="s">
        <v>19</v>
      </c>
      <c r="F8" s="16">
        <v>14</v>
      </c>
      <c r="G8" s="16" t="s">
        <v>15</v>
      </c>
      <c r="H8" s="31">
        <v>15</v>
      </c>
      <c r="I8" s="15">
        <v>17.9</v>
      </c>
      <c r="J8" s="31">
        <v>14.837524</v>
      </c>
      <c r="K8" s="31">
        <v>82.89119553072626</v>
      </c>
      <c r="L8" s="29">
        <v>14.928136419001214</v>
      </c>
      <c r="M8" s="29">
        <v>15.22786358099878</v>
      </c>
      <c r="N8" s="29">
        <v>12.622558176077955</v>
      </c>
      <c r="O8" s="29">
        <v>11.319905473617542</v>
      </c>
      <c r="P8" s="29">
        <v>10.14879049332901</v>
      </c>
      <c r="Q8" s="29"/>
      <c r="R8" s="29"/>
    </row>
    <row r="9" spans="1:18" ht="15" customHeight="1">
      <c r="A9" s="11" t="s">
        <v>33</v>
      </c>
      <c r="B9" s="11" t="s">
        <v>31</v>
      </c>
      <c r="C9" s="12" t="s">
        <v>46</v>
      </c>
      <c r="D9" s="13">
        <v>12.5</v>
      </c>
      <c r="E9" s="14" t="s">
        <v>19</v>
      </c>
      <c r="F9" s="16">
        <v>14</v>
      </c>
      <c r="G9" s="16" t="s">
        <v>15</v>
      </c>
      <c r="H9" s="15">
        <v>13</v>
      </c>
      <c r="I9" s="15">
        <v>13.8</v>
      </c>
      <c r="J9" s="31">
        <v>10.3183689</v>
      </c>
      <c r="K9" s="31">
        <v>67.44031960784314</v>
      </c>
      <c r="L9" s="29">
        <v>14.116241299303942</v>
      </c>
      <c r="M9" s="29">
        <v>11.851958700696057</v>
      </c>
      <c r="N9" s="29">
        <v>8.861803047923665</v>
      </c>
      <c r="O9" s="29">
        <v>7.366725221537469</v>
      </c>
      <c r="P9" s="29">
        <v>7.125067777225057</v>
      </c>
      <c r="Q9" s="29"/>
      <c r="R9" s="29"/>
    </row>
    <row r="10" spans="1:18" ht="15" customHeight="1">
      <c r="A10" s="11" t="s">
        <v>20</v>
      </c>
      <c r="B10" s="11" t="s">
        <v>14</v>
      </c>
      <c r="C10" s="12" t="s">
        <v>47</v>
      </c>
      <c r="D10" s="13">
        <v>12.5</v>
      </c>
      <c r="E10" s="14" t="s">
        <v>21</v>
      </c>
      <c r="F10" s="16">
        <v>14</v>
      </c>
      <c r="G10" s="16" t="s">
        <v>15</v>
      </c>
      <c r="H10" s="15">
        <v>13.2</v>
      </c>
      <c r="I10" s="15">
        <v>15.3</v>
      </c>
      <c r="J10" s="31">
        <v>14.0674744</v>
      </c>
      <c r="K10" s="31">
        <v>91.944277124183</v>
      </c>
      <c r="L10" s="29">
        <v>16.236127508854782</v>
      </c>
      <c r="M10" s="29">
        <v>12.81587249114522</v>
      </c>
      <c r="N10" s="29">
        <v>11.783461319140494</v>
      </c>
      <c r="O10" s="29">
        <v>11.267255733138132</v>
      </c>
      <c r="P10" s="29">
        <v>9.474139754082811</v>
      </c>
      <c r="Q10" s="29"/>
      <c r="R10" s="29"/>
    </row>
    <row r="11" spans="1:18" ht="15" customHeight="1">
      <c r="A11" s="11" t="s">
        <v>25</v>
      </c>
      <c r="B11" s="11" t="s">
        <v>23</v>
      </c>
      <c r="C11" s="12" t="s">
        <v>45</v>
      </c>
      <c r="D11" s="13">
        <v>11.5</v>
      </c>
      <c r="E11" s="14" t="s">
        <v>21</v>
      </c>
      <c r="F11" s="16">
        <v>14</v>
      </c>
      <c r="G11" s="16" t="s">
        <v>15</v>
      </c>
      <c r="H11" s="31">
        <v>15</v>
      </c>
      <c r="I11" s="15">
        <v>15.9</v>
      </c>
      <c r="J11" s="31">
        <v>11.8688736</v>
      </c>
      <c r="K11" s="31">
        <v>74.64700377358491</v>
      </c>
      <c r="L11" s="29">
        <v>15.353151010701549</v>
      </c>
      <c r="M11" s="29">
        <v>13.458848989298454</v>
      </c>
      <c r="N11" s="29">
        <v>10.046627512922711</v>
      </c>
      <c r="O11" s="29">
        <v>8.34051677473484</v>
      </c>
      <c r="P11" s="29">
        <v>8.077690462651427</v>
      </c>
      <c r="Q11" s="29"/>
      <c r="R11" s="29"/>
    </row>
    <row r="12" spans="1:18" ht="15" customHeight="1">
      <c r="A12" s="11" t="s">
        <v>26</v>
      </c>
      <c r="B12" s="11" t="s">
        <v>27</v>
      </c>
      <c r="C12" s="12" t="s">
        <v>47</v>
      </c>
      <c r="D12" s="12">
        <v>12</v>
      </c>
      <c r="E12" s="14" t="s">
        <v>21</v>
      </c>
      <c r="F12" s="16">
        <v>14</v>
      </c>
      <c r="G12" s="16" t="s">
        <v>15</v>
      </c>
      <c r="H12" s="15">
        <v>10.8</v>
      </c>
      <c r="I12" s="15">
        <v>18.2</v>
      </c>
      <c r="J12" s="31">
        <v>15.3212518</v>
      </c>
      <c r="K12" s="31">
        <v>84.1827021978022</v>
      </c>
      <c r="L12" s="29">
        <v>16.165574572127138</v>
      </c>
      <c r="M12" s="29">
        <v>15.257865427872861</v>
      </c>
      <c r="N12" s="29">
        <v>12.844483414887629</v>
      </c>
      <c r="O12" s="29">
        <v>11.637792408395011</v>
      </c>
      <c r="P12" s="29">
        <v>10.327222846140806</v>
      </c>
      <c r="Q12" s="29"/>
      <c r="R12" s="29"/>
    </row>
    <row r="13" spans="1:18" ht="15" customHeight="1">
      <c r="A13" s="11" t="s">
        <v>30</v>
      </c>
      <c r="B13" s="11" t="s">
        <v>31</v>
      </c>
      <c r="C13" s="12" t="s">
        <v>45</v>
      </c>
      <c r="D13" s="13">
        <v>15</v>
      </c>
      <c r="E13" s="14" t="s">
        <v>21</v>
      </c>
      <c r="F13" s="16">
        <v>14</v>
      </c>
      <c r="G13" s="16" t="s">
        <v>15</v>
      </c>
      <c r="H13" s="15">
        <v>15.6</v>
      </c>
      <c r="I13" s="15">
        <v>18.3</v>
      </c>
      <c r="J13" s="31">
        <v>15.7682976</v>
      </c>
      <c r="K13" s="31">
        <v>86.1655606557377</v>
      </c>
      <c r="L13" s="29">
        <v>14.268151774785803</v>
      </c>
      <c r="M13" s="29">
        <v>15.688928225214198</v>
      </c>
      <c r="N13" s="29">
        <v>13.518452966132092</v>
      </c>
      <c r="O13" s="29">
        <v>12.433215336591038</v>
      </c>
      <c r="P13" s="29">
        <v>10.869107912468014</v>
      </c>
      <c r="Q13" s="29"/>
      <c r="R13" s="29"/>
    </row>
    <row r="14" spans="1:18" ht="15" customHeight="1">
      <c r="A14" s="11" t="s">
        <v>32</v>
      </c>
      <c r="B14" s="11" t="s">
        <v>31</v>
      </c>
      <c r="C14" s="12" t="s">
        <v>46</v>
      </c>
      <c r="D14" s="13">
        <v>12.5</v>
      </c>
      <c r="E14" s="14" t="s">
        <v>16</v>
      </c>
      <c r="F14" s="16">
        <v>14</v>
      </c>
      <c r="G14" s="16" t="s">
        <v>17</v>
      </c>
      <c r="H14" s="31">
        <v>13</v>
      </c>
      <c r="I14" s="15">
        <v>13.5</v>
      </c>
      <c r="J14" s="31">
        <v>12.0514875</v>
      </c>
      <c r="K14" s="31">
        <v>89.27027777777778</v>
      </c>
      <c r="L14" s="29">
        <v>14.199421965317924</v>
      </c>
      <c r="M14" s="29">
        <v>11.58307803468208</v>
      </c>
      <c r="N14" s="29">
        <v>10.340245936777455</v>
      </c>
      <c r="O14" s="29">
        <v>9.718829887825143</v>
      </c>
      <c r="P14" s="29">
        <v>8.313765577308507</v>
      </c>
      <c r="Q14" s="29"/>
      <c r="R14" s="29"/>
    </row>
    <row r="15" spans="1:18" ht="15" customHeight="1">
      <c r="A15" s="11" t="s">
        <v>33</v>
      </c>
      <c r="B15" s="11" t="s">
        <v>31</v>
      </c>
      <c r="C15" s="12" t="s">
        <v>46</v>
      </c>
      <c r="D15" s="13">
        <v>12.5</v>
      </c>
      <c r="E15" s="14" t="s">
        <v>19</v>
      </c>
      <c r="F15" s="16">
        <v>14</v>
      </c>
      <c r="G15" s="16" t="s">
        <v>17</v>
      </c>
      <c r="H15" s="31">
        <v>14</v>
      </c>
      <c r="I15" s="15">
        <v>13.3</v>
      </c>
      <c r="J15" s="31">
        <v>9.7306353</v>
      </c>
      <c r="K15" s="31">
        <v>73.16267142857143</v>
      </c>
      <c r="L15" s="29">
        <v>12.377577854671268</v>
      </c>
      <c r="M15" s="29">
        <v>11.653782145328721</v>
      </c>
      <c r="N15" s="29">
        <v>8.526218339988374</v>
      </c>
      <c r="O15" s="29">
        <v>6.9624364373182</v>
      </c>
      <c r="P15" s="29">
        <v>6.855250926623818</v>
      </c>
      <c r="Q15" s="29"/>
      <c r="R15" s="29"/>
    </row>
    <row r="16" spans="1:18" ht="15" customHeight="1">
      <c r="A16" s="11" t="s">
        <v>13</v>
      </c>
      <c r="B16" s="11" t="s">
        <v>14</v>
      </c>
      <c r="C16" s="12" t="s">
        <v>47</v>
      </c>
      <c r="D16" s="13">
        <v>12.5</v>
      </c>
      <c r="E16" s="14" t="s">
        <v>16</v>
      </c>
      <c r="F16" s="16">
        <v>14</v>
      </c>
      <c r="G16" s="16" t="s">
        <v>17</v>
      </c>
      <c r="H16" s="15">
        <v>13.2</v>
      </c>
      <c r="I16" s="15">
        <v>12.1</v>
      </c>
      <c r="J16" s="31">
        <v>9.969261</v>
      </c>
      <c r="K16" s="31">
        <v>59.340839285714274</v>
      </c>
      <c r="L16" s="29">
        <v>17.259021615472136</v>
      </c>
      <c r="M16" s="29">
        <v>10.011658384527871</v>
      </c>
      <c r="N16" s="29">
        <v>8.248664089107166</v>
      </c>
      <c r="O16" s="29">
        <v>7.367166941396813</v>
      </c>
      <c r="P16" s="29">
        <v>6.63209172993541</v>
      </c>
      <c r="Q16" s="29"/>
      <c r="R16" s="29"/>
    </row>
    <row r="17" spans="1:18" ht="15" customHeight="1">
      <c r="A17" s="11" t="s">
        <v>18</v>
      </c>
      <c r="B17" s="11" t="s">
        <v>14</v>
      </c>
      <c r="C17" s="12" t="s">
        <v>47</v>
      </c>
      <c r="D17" s="13">
        <v>12.5</v>
      </c>
      <c r="E17" s="14" t="s">
        <v>19</v>
      </c>
      <c r="F17" s="16">
        <v>14</v>
      </c>
      <c r="G17" s="16" t="s">
        <v>17</v>
      </c>
      <c r="H17" s="15">
        <v>11.4</v>
      </c>
      <c r="I17" s="15">
        <v>16.8</v>
      </c>
      <c r="J17" s="31">
        <v>11.250051599999999</v>
      </c>
      <c r="K17" s="31">
        <v>65.02919999999999</v>
      </c>
      <c r="L17" s="29">
        <v>15.089423076923072</v>
      </c>
      <c r="M17" s="29">
        <v>14.264976923076926</v>
      </c>
      <c r="N17" s="29">
        <v>9.552483717703847</v>
      </c>
      <c r="O17" s="29">
        <v>7.196237115017308</v>
      </c>
      <c r="P17" s="29">
        <v>7.680388918756862</v>
      </c>
      <c r="Q17" s="29"/>
      <c r="R17" s="29"/>
    </row>
    <row r="18" spans="1:18" ht="15" customHeight="1">
      <c r="A18" s="11" t="s">
        <v>20</v>
      </c>
      <c r="B18" s="11" t="s">
        <v>14</v>
      </c>
      <c r="C18" s="12" t="s">
        <v>47</v>
      </c>
      <c r="D18" s="13">
        <v>12.5</v>
      </c>
      <c r="E18" s="14" t="s">
        <v>21</v>
      </c>
      <c r="F18" s="16">
        <v>14</v>
      </c>
      <c r="G18" s="16" t="s">
        <v>17</v>
      </c>
      <c r="H18" s="15">
        <v>10.2</v>
      </c>
      <c r="I18" s="15">
        <v>17.3</v>
      </c>
      <c r="J18" s="31">
        <v>15.1851634</v>
      </c>
      <c r="K18" s="31">
        <v>96.72078598726115</v>
      </c>
      <c r="L18" s="29">
        <v>17.14623941958888</v>
      </c>
      <c r="M18" s="29">
        <v>14.333700580411126</v>
      </c>
      <c r="N18" s="29">
        <v>12.581478927180216</v>
      </c>
      <c r="O18" s="29">
        <v>11.705368100564762</v>
      </c>
      <c r="P18" s="29">
        <v>10.115761951501682</v>
      </c>
      <c r="Q18" s="29"/>
      <c r="R18" s="29"/>
    </row>
    <row r="19" spans="1:18" ht="15" customHeight="1">
      <c r="A19" s="11" t="s">
        <v>22</v>
      </c>
      <c r="B19" s="11" t="s">
        <v>23</v>
      </c>
      <c r="C19" s="12" t="s">
        <v>48</v>
      </c>
      <c r="D19" s="13">
        <v>11.5</v>
      </c>
      <c r="E19" s="14" t="s">
        <v>19</v>
      </c>
      <c r="F19" s="16">
        <v>14</v>
      </c>
      <c r="G19" s="16" t="s">
        <v>17</v>
      </c>
      <c r="H19" s="15">
        <v>12.4</v>
      </c>
      <c r="I19" s="15">
        <v>15.7</v>
      </c>
      <c r="J19" s="31">
        <v>14.5443872</v>
      </c>
      <c r="K19" s="31">
        <v>90.90241999999999</v>
      </c>
      <c r="L19" s="29">
        <v>15.52218268090154</v>
      </c>
      <c r="M19" s="29">
        <v>13.263017319098457</v>
      </c>
      <c r="N19" s="29">
        <v>12.286780848998339</v>
      </c>
      <c r="O19" s="29">
        <v>11.798662613948279</v>
      </c>
      <c r="P19" s="29">
        <v>9.878818773063992</v>
      </c>
      <c r="Q19" s="29"/>
      <c r="R19" s="29"/>
    </row>
    <row r="20" spans="1:18" ht="15" customHeight="1">
      <c r="A20" s="11" t="s">
        <v>24</v>
      </c>
      <c r="B20" s="11" t="s">
        <v>23</v>
      </c>
      <c r="C20" s="12" t="s">
        <v>45</v>
      </c>
      <c r="D20" s="13">
        <v>11.75</v>
      </c>
      <c r="E20" s="14" t="s">
        <v>16</v>
      </c>
      <c r="F20" s="16">
        <v>14</v>
      </c>
      <c r="G20" s="16" t="s">
        <v>17</v>
      </c>
      <c r="H20" s="15">
        <v>12.8</v>
      </c>
      <c r="I20" s="15">
        <v>16</v>
      </c>
      <c r="J20" s="31">
        <v>12.331944700000001</v>
      </c>
      <c r="K20" s="31">
        <v>70.87324540229886</v>
      </c>
      <c r="L20" s="29">
        <v>20.434285714285714</v>
      </c>
      <c r="M20" s="29">
        <v>12.730514285714285</v>
      </c>
      <c r="N20" s="29">
        <v>9.811999885874286</v>
      </c>
      <c r="O20" s="29">
        <v>8.352742685954286</v>
      </c>
      <c r="P20" s="29">
        <v>7.889045134371285</v>
      </c>
      <c r="Q20" s="29"/>
      <c r="R20" s="29"/>
    </row>
    <row r="21" spans="1:18" ht="15" customHeight="1">
      <c r="A21" s="11" t="s">
        <v>25</v>
      </c>
      <c r="B21" s="11" t="s">
        <v>23</v>
      </c>
      <c r="C21" s="12" t="s">
        <v>45</v>
      </c>
      <c r="D21" s="13">
        <v>11.5</v>
      </c>
      <c r="E21" s="14" t="s">
        <v>21</v>
      </c>
      <c r="F21" s="16">
        <v>14</v>
      </c>
      <c r="G21" s="16" t="s">
        <v>17</v>
      </c>
      <c r="H21" s="15">
        <v>13.4</v>
      </c>
      <c r="I21" s="15">
        <v>17.4</v>
      </c>
      <c r="J21" s="31">
        <v>14.9501952</v>
      </c>
      <c r="K21" s="31">
        <v>82.14392967032967</v>
      </c>
      <c r="L21" s="29">
        <v>17.777239709443098</v>
      </c>
      <c r="M21" s="29">
        <v>14.3067602905569</v>
      </c>
      <c r="N21" s="29">
        <v>12.292463162266344</v>
      </c>
      <c r="O21" s="29">
        <v>11.285314598121065</v>
      </c>
      <c r="P21" s="29">
        <v>9.88338746714882</v>
      </c>
      <c r="Q21" s="29"/>
      <c r="R21" s="29"/>
    </row>
    <row r="22" spans="1:18" ht="15" customHeight="1">
      <c r="A22" s="11" t="s">
        <v>26</v>
      </c>
      <c r="B22" s="11" t="s">
        <v>27</v>
      </c>
      <c r="C22" s="12" t="s">
        <v>47</v>
      </c>
      <c r="D22" s="12">
        <v>12</v>
      </c>
      <c r="E22" s="14" t="s">
        <v>21</v>
      </c>
      <c r="F22" s="16">
        <v>14</v>
      </c>
      <c r="G22" s="16" t="s">
        <v>17</v>
      </c>
      <c r="H22" s="15">
        <v>11.2</v>
      </c>
      <c r="I22" s="15">
        <v>18.2</v>
      </c>
      <c r="J22" s="31">
        <v>15.0665848</v>
      </c>
      <c r="K22" s="31">
        <v>89.68205238095237</v>
      </c>
      <c r="L22" s="29">
        <v>16.974083129584347</v>
      </c>
      <c r="M22" s="29">
        <v>15.110716870415649</v>
      </c>
      <c r="N22" s="29">
        <v>12.50917017125868</v>
      </c>
      <c r="O22" s="29">
        <v>11.208396821680195</v>
      </c>
      <c r="P22" s="29">
        <v>10.057624258298437</v>
      </c>
      <c r="Q22" s="29"/>
      <c r="R22" s="29"/>
    </row>
    <row r="23" spans="1:18" ht="15" customHeight="1">
      <c r="A23" s="11" t="s">
        <v>28</v>
      </c>
      <c r="B23" s="11" t="s">
        <v>27</v>
      </c>
      <c r="C23" s="12" t="s">
        <v>47</v>
      </c>
      <c r="D23" s="13">
        <v>12.75</v>
      </c>
      <c r="E23" s="14" t="s">
        <v>16</v>
      </c>
      <c r="F23" s="16">
        <v>14</v>
      </c>
      <c r="G23" s="16" t="s">
        <v>17</v>
      </c>
      <c r="H23" s="15">
        <v>11.4</v>
      </c>
      <c r="I23" s="15">
        <v>16.8</v>
      </c>
      <c r="J23" s="31">
        <v>13.716183899999999</v>
      </c>
      <c r="K23" s="31">
        <v>82.62761385542167</v>
      </c>
      <c r="L23" s="29">
        <v>15.9375</v>
      </c>
      <c r="M23" s="29">
        <v>14.1225</v>
      </c>
      <c r="N23" s="29">
        <v>11.530167090937498</v>
      </c>
      <c r="O23" s="29">
        <v>10.234000636406247</v>
      </c>
      <c r="P23" s="29">
        <v>9.27048610326633</v>
      </c>
      <c r="Q23" s="29"/>
      <c r="R23" s="29"/>
    </row>
    <row r="24" spans="1:18" ht="15" customHeight="1">
      <c r="A24" s="11" t="s">
        <v>29</v>
      </c>
      <c r="B24" s="11" t="s">
        <v>27</v>
      </c>
      <c r="C24" s="12" t="s">
        <v>47</v>
      </c>
      <c r="D24" s="13">
        <v>12.75</v>
      </c>
      <c r="E24" s="14" t="s">
        <v>19</v>
      </c>
      <c r="F24" s="16">
        <v>14</v>
      </c>
      <c r="G24" s="16" t="s">
        <v>17</v>
      </c>
      <c r="H24" s="15">
        <v>10.2</v>
      </c>
      <c r="I24" s="15">
        <v>16.6</v>
      </c>
      <c r="J24" s="31">
        <v>13.121987500000001</v>
      </c>
      <c r="K24" s="31">
        <v>68.7015052356021</v>
      </c>
      <c r="L24" s="29">
        <v>16.095923261390887</v>
      </c>
      <c r="M24" s="29">
        <v>13.928076738609114</v>
      </c>
      <c r="N24" s="29">
        <v>11.009882461630697</v>
      </c>
      <c r="O24" s="29">
        <v>9.55078532314149</v>
      </c>
      <c r="P24" s="29">
        <v>8.852166803321165</v>
      </c>
      <c r="Q24" s="29"/>
      <c r="R24" s="29"/>
    </row>
    <row r="25" spans="1:18" ht="15" customHeight="1">
      <c r="A25" s="11" t="s">
        <v>30</v>
      </c>
      <c r="B25" s="11" t="s">
        <v>31</v>
      </c>
      <c r="C25" s="12" t="s">
        <v>45</v>
      </c>
      <c r="D25" s="13">
        <v>15</v>
      </c>
      <c r="E25" s="14" t="s">
        <v>21</v>
      </c>
      <c r="F25" s="16">
        <v>14</v>
      </c>
      <c r="G25" s="16" t="s">
        <v>17</v>
      </c>
      <c r="H25" s="15">
        <v>13.2</v>
      </c>
      <c r="I25" s="15">
        <v>19.1</v>
      </c>
      <c r="J25" s="31">
        <v>16.5457755</v>
      </c>
      <c r="K25" s="31">
        <v>86.62709685863874</v>
      </c>
      <c r="L25" s="29">
        <v>13.134734239802231</v>
      </c>
      <c r="M25" s="29">
        <v>16.591265760197775</v>
      </c>
      <c r="N25" s="29">
        <v>14.372531860160692</v>
      </c>
      <c r="O25" s="29">
        <v>13.26316491014215</v>
      </c>
      <c r="P25" s="29">
        <v>11.555804510681964</v>
      </c>
      <c r="Q25" s="29"/>
      <c r="R25" s="29"/>
    </row>
    <row r="26" spans="1:18" ht="15" customHeight="1">
      <c r="A26" s="11" t="s">
        <v>13</v>
      </c>
      <c r="B26" s="11" t="s">
        <v>14</v>
      </c>
      <c r="C26" s="12" t="s">
        <v>47</v>
      </c>
      <c r="D26" s="13">
        <v>12.5</v>
      </c>
      <c r="E26" s="14" t="s">
        <v>16</v>
      </c>
      <c r="F26" s="27">
        <v>16</v>
      </c>
      <c r="G26" s="16" t="s">
        <v>15</v>
      </c>
      <c r="H26" s="15">
        <v>11.8</v>
      </c>
      <c r="I26" s="15">
        <v>18.2</v>
      </c>
      <c r="J26" s="31">
        <v>15.0000048</v>
      </c>
      <c r="K26" s="31">
        <v>82.41760879120878</v>
      </c>
      <c r="L26" s="29">
        <v>17.127970660146694</v>
      </c>
      <c r="M26" s="29">
        <v>15.082709339853302</v>
      </c>
      <c r="N26" s="29">
        <v>12.430808378835403</v>
      </c>
      <c r="O26" s="29">
        <v>11.104857898326454</v>
      </c>
      <c r="P26" s="29">
        <v>9.994619802078716</v>
      </c>
      <c r="Q26" s="29"/>
      <c r="R26" s="29"/>
    </row>
    <row r="27" spans="1:18" ht="15" customHeight="1">
      <c r="A27" s="11" t="s">
        <v>24</v>
      </c>
      <c r="B27" s="11" t="s">
        <v>23</v>
      </c>
      <c r="C27" s="12" t="s">
        <v>45</v>
      </c>
      <c r="D27" s="13">
        <v>11.75</v>
      </c>
      <c r="E27" s="14" t="s">
        <v>16</v>
      </c>
      <c r="F27" s="27">
        <v>16</v>
      </c>
      <c r="G27" s="16" t="s">
        <v>15</v>
      </c>
      <c r="H27" s="15">
        <v>10.8</v>
      </c>
      <c r="I27" s="15">
        <v>16.9</v>
      </c>
      <c r="J27" s="31">
        <v>13.9153781</v>
      </c>
      <c r="K27" s="31">
        <v>82.3395153846154</v>
      </c>
      <c r="L27" s="29">
        <v>16.236582430806255</v>
      </c>
      <c r="M27" s="29">
        <v>14.156017569193741</v>
      </c>
      <c r="N27" s="29">
        <v>11.655996264235139</v>
      </c>
      <c r="O27" s="29">
        <v>10.405985611755838</v>
      </c>
      <c r="P27" s="29">
        <v>9.371655287827249</v>
      </c>
      <c r="Q27" s="29"/>
      <c r="R27" s="29"/>
    </row>
    <row r="28" spans="1:18" ht="15" customHeight="1">
      <c r="A28" s="11" t="s">
        <v>28</v>
      </c>
      <c r="B28" s="11" t="s">
        <v>27</v>
      </c>
      <c r="C28" s="12" t="s">
        <v>47</v>
      </c>
      <c r="D28" s="13">
        <v>12.75</v>
      </c>
      <c r="E28" s="14" t="s">
        <v>16</v>
      </c>
      <c r="F28" s="27">
        <v>16</v>
      </c>
      <c r="G28" s="16" t="s">
        <v>15</v>
      </c>
      <c r="H28" s="15">
        <v>15.6</v>
      </c>
      <c r="I28" s="15">
        <v>20.7</v>
      </c>
      <c r="J28" s="31">
        <v>17.894817800000002</v>
      </c>
      <c r="K28" s="31">
        <v>86.44839516908213</v>
      </c>
      <c r="L28" s="29">
        <v>13.42486759142497</v>
      </c>
      <c r="M28" s="29">
        <v>17.92105240857503</v>
      </c>
      <c r="N28" s="29">
        <v>15.492462204623255</v>
      </c>
      <c r="O28" s="29">
        <v>14.278167102647368</v>
      </c>
      <c r="P28" s="29">
        <v>12.456251018792567</v>
      </c>
      <c r="Q28" s="29"/>
      <c r="R28" s="29"/>
    </row>
    <row r="29" spans="1:18" ht="15" customHeight="1">
      <c r="A29" s="11" t="s">
        <v>32</v>
      </c>
      <c r="B29" s="11" t="s">
        <v>31</v>
      </c>
      <c r="C29" s="12" t="s">
        <v>46</v>
      </c>
      <c r="D29" s="13">
        <v>12.5</v>
      </c>
      <c r="E29" s="14" t="s">
        <v>16</v>
      </c>
      <c r="F29" s="27">
        <v>16</v>
      </c>
      <c r="G29" s="16" t="s">
        <v>15</v>
      </c>
      <c r="H29" s="15">
        <v>16.8</v>
      </c>
      <c r="I29" s="15">
        <v>16.9</v>
      </c>
      <c r="J29" s="31">
        <v>14.4298594</v>
      </c>
      <c r="K29" s="31">
        <v>85.38378343195266</v>
      </c>
      <c r="L29" s="29">
        <v>15.976293622141998</v>
      </c>
      <c r="M29" s="29">
        <v>14.200006377858001</v>
      </c>
      <c r="N29" s="29">
        <v>12.124502692993744</v>
      </c>
      <c r="O29" s="29">
        <v>11.086750850561614</v>
      </c>
      <c r="P29" s="29">
        <v>9.748343873763814</v>
      </c>
      <c r="Q29" s="29"/>
      <c r="R29" s="29"/>
    </row>
    <row r="30" spans="1:18" ht="15" customHeight="1">
      <c r="A30" s="11" t="s">
        <v>18</v>
      </c>
      <c r="B30" s="11" t="s">
        <v>14</v>
      </c>
      <c r="C30" s="12" t="s">
        <v>47</v>
      </c>
      <c r="D30" s="13">
        <v>12.5</v>
      </c>
      <c r="E30" s="14" t="s">
        <v>19</v>
      </c>
      <c r="F30" s="27">
        <v>16</v>
      </c>
      <c r="G30" s="16" t="s">
        <v>15</v>
      </c>
      <c r="H30" s="15">
        <v>10</v>
      </c>
      <c r="I30" s="15">
        <v>17.8</v>
      </c>
      <c r="J30" s="31">
        <v>14.8533516</v>
      </c>
      <c r="K30" s="31">
        <v>83.44579550561797</v>
      </c>
      <c r="L30" s="29">
        <v>18.577372262773725</v>
      </c>
      <c r="M30" s="29">
        <v>14.493227737226277</v>
      </c>
      <c r="N30" s="29">
        <v>12.093989179769343</v>
      </c>
      <c r="O30" s="29">
        <v>10.894369901040875</v>
      </c>
      <c r="P30" s="29">
        <v>9.723810395794448</v>
      </c>
      <c r="Q30" s="29"/>
      <c r="R30" s="29"/>
    </row>
    <row r="31" spans="1:18" ht="15" customHeight="1">
      <c r="A31" s="11" t="s">
        <v>22</v>
      </c>
      <c r="B31" s="11" t="s">
        <v>23</v>
      </c>
      <c r="C31" s="12" t="s">
        <v>48</v>
      </c>
      <c r="D31" s="13">
        <v>11.5</v>
      </c>
      <c r="E31" s="14" t="s">
        <v>19</v>
      </c>
      <c r="F31" s="27">
        <v>16</v>
      </c>
      <c r="G31" s="16" t="s">
        <v>15</v>
      </c>
      <c r="H31" s="15">
        <v>12</v>
      </c>
      <c r="I31" s="15">
        <v>17.9</v>
      </c>
      <c r="J31" s="31">
        <v>14.9807996</v>
      </c>
      <c r="K31" s="31">
        <v>83.69161787709497</v>
      </c>
      <c r="L31" s="29">
        <v>14.991230207064552</v>
      </c>
      <c r="M31" s="29">
        <v>15.216569792935445</v>
      </c>
      <c r="N31" s="29">
        <v>12.734993445104994</v>
      </c>
      <c r="O31" s="29">
        <v>11.494205271189768</v>
      </c>
      <c r="P31" s="29">
        <v>10.239190709632156</v>
      </c>
      <c r="Q31" s="29"/>
      <c r="R31" s="29"/>
    </row>
    <row r="32" spans="1:18" ht="15" customHeight="1">
      <c r="A32" s="11" t="s">
        <v>29</v>
      </c>
      <c r="B32" s="11" t="s">
        <v>27</v>
      </c>
      <c r="C32" s="12" t="s">
        <v>47</v>
      </c>
      <c r="D32" s="13">
        <v>12.75</v>
      </c>
      <c r="E32" s="14" t="s">
        <v>19</v>
      </c>
      <c r="F32" s="27">
        <v>16</v>
      </c>
      <c r="G32" s="16" t="s">
        <v>15</v>
      </c>
      <c r="H32" s="15">
        <v>9</v>
      </c>
      <c r="I32" s="15">
        <v>16.1</v>
      </c>
      <c r="J32" s="31">
        <v>13.0094234</v>
      </c>
      <c r="K32" s="31">
        <v>80.80387204968943</v>
      </c>
      <c r="L32" s="29">
        <v>23.9</v>
      </c>
      <c r="M32" s="29">
        <v>12.2521</v>
      </c>
      <c r="N32" s="29">
        <v>9.9001712074</v>
      </c>
      <c r="O32" s="29">
        <v>8.7242068111</v>
      </c>
      <c r="P32" s="29">
        <v>7.959936649165829</v>
      </c>
      <c r="Q32" s="29"/>
      <c r="R32" s="29"/>
    </row>
    <row r="33" spans="1:18" ht="15" customHeight="1">
      <c r="A33" s="11" t="s">
        <v>33</v>
      </c>
      <c r="B33" s="11" t="s">
        <v>31</v>
      </c>
      <c r="C33" s="12" t="s">
        <v>46</v>
      </c>
      <c r="D33" s="13">
        <v>12.5</v>
      </c>
      <c r="E33" s="14" t="s">
        <v>19</v>
      </c>
      <c r="F33" s="27">
        <v>16</v>
      </c>
      <c r="G33" s="16" t="s">
        <v>15</v>
      </c>
      <c r="H33" s="15">
        <v>13.8</v>
      </c>
      <c r="I33" s="15">
        <v>15.4</v>
      </c>
      <c r="J33" s="31">
        <v>12.6388864</v>
      </c>
      <c r="K33" s="31">
        <v>82.07069090909091</v>
      </c>
      <c r="L33" s="29">
        <v>14.533049645390065</v>
      </c>
      <c r="M33" s="29">
        <v>13.16191035460993</v>
      </c>
      <c r="N33" s="29">
        <v>10.802070764863547</v>
      </c>
      <c r="O33" s="29">
        <v>9.622150969990356</v>
      </c>
      <c r="P33" s="29">
        <v>8.685082022000842</v>
      </c>
      <c r="Q33" s="29"/>
      <c r="R33" s="29"/>
    </row>
    <row r="34" spans="1:18" ht="15" customHeight="1">
      <c r="A34" s="11" t="s">
        <v>20</v>
      </c>
      <c r="B34" s="11" t="s">
        <v>14</v>
      </c>
      <c r="C34" s="12" t="s">
        <v>47</v>
      </c>
      <c r="D34" s="13">
        <v>12.5</v>
      </c>
      <c r="E34" s="14" t="s">
        <v>21</v>
      </c>
      <c r="F34" s="27">
        <v>16</v>
      </c>
      <c r="G34" s="16" t="s">
        <v>15</v>
      </c>
      <c r="H34" s="15">
        <v>12.2</v>
      </c>
      <c r="I34" s="15">
        <v>17.7</v>
      </c>
      <c r="J34" s="31">
        <v>15.316380800000001</v>
      </c>
      <c r="K34" s="31">
        <v>86.53322485875708</v>
      </c>
      <c r="L34" s="29">
        <v>14.19958687727825</v>
      </c>
      <c r="M34" s="29">
        <v>15.18667312272175</v>
      </c>
      <c r="N34" s="29">
        <v>13.141518001849235</v>
      </c>
      <c r="O34" s="29">
        <v>12.118940441412978</v>
      </c>
      <c r="P34" s="29">
        <v>10.5660446246024</v>
      </c>
      <c r="Q34" s="29"/>
      <c r="R34" s="29"/>
    </row>
    <row r="35" spans="1:18" ht="15" customHeight="1">
      <c r="A35" s="11" t="s">
        <v>25</v>
      </c>
      <c r="B35" s="11" t="s">
        <v>23</v>
      </c>
      <c r="C35" s="12" t="s">
        <v>45</v>
      </c>
      <c r="D35" s="13">
        <v>11.5</v>
      </c>
      <c r="E35" s="14" t="s">
        <v>21</v>
      </c>
      <c r="F35" s="27">
        <v>16</v>
      </c>
      <c r="G35" s="16" t="s">
        <v>15</v>
      </c>
      <c r="H35" s="15">
        <v>15.8</v>
      </c>
      <c r="I35" s="15">
        <v>17.3</v>
      </c>
      <c r="J35" s="31">
        <v>14.6106686</v>
      </c>
      <c r="K35" s="31">
        <v>84.4547317919075</v>
      </c>
      <c r="L35" s="29">
        <v>20.944691656590077</v>
      </c>
      <c r="M35" s="29">
        <v>13.676568343409917</v>
      </c>
      <c r="N35" s="29">
        <v>11.550509112763773</v>
      </c>
      <c r="O35" s="29">
        <v>10.487479497440702</v>
      </c>
      <c r="P35" s="29">
        <v>9.286841497699516</v>
      </c>
      <c r="Q35" s="29"/>
      <c r="R35" s="29"/>
    </row>
    <row r="36" spans="1:18" ht="15" customHeight="1">
      <c r="A36" s="11" t="s">
        <v>26</v>
      </c>
      <c r="B36" s="11" t="s">
        <v>27</v>
      </c>
      <c r="C36" s="12" t="s">
        <v>47</v>
      </c>
      <c r="D36" s="12">
        <v>12</v>
      </c>
      <c r="E36" s="14" t="s">
        <v>21</v>
      </c>
      <c r="F36" s="27">
        <v>16</v>
      </c>
      <c r="G36" s="16" t="s">
        <v>15</v>
      </c>
      <c r="H36" s="15">
        <v>14.2</v>
      </c>
      <c r="I36" s="15">
        <v>19.1</v>
      </c>
      <c r="J36" s="31">
        <v>16.644852</v>
      </c>
      <c r="K36" s="31">
        <v>87.1458219895288</v>
      </c>
      <c r="L36" s="29">
        <v>17.975080346106303</v>
      </c>
      <c r="M36" s="29">
        <v>15.666759653893697</v>
      </c>
      <c r="N36" s="29">
        <v>13.652926479509519</v>
      </c>
      <c r="O36" s="29">
        <v>12.64600989231743</v>
      </c>
      <c r="P36" s="29">
        <v>10.977227320208659</v>
      </c>
      <c r="Q36" s="29"/>
      <c r="R36" s="29"/>
    </row>
    <row r="37" spans="1:18" ht="15" customHeight="1">
      <c r="A37" s="11" t="s">
        <v>30</v>
      </c>
      <c r="B37" s="11" t="s">
        <v>31</v>
      </c>
      <c r="C37" s="12" t="s">
        <v>45</v>
      </c>
      <c r="D37" s="13">
        <v>15</v>
      </c>
      <c r="E37" s="14" t="s">
        <v>21</v>
      </c>
      <c r="F37" s="27">
        <v>16</v>
      </c>
      <c r="G37" s="16" t="s">
        <v>15</v>
      </c>
      <c r="H37" s="15">
        <v>14.8</v>
      </c>
      <c r="I37" s="15">
        <v>18.4</v>
      </c>
      <c r="J37" s="31">
        <v>16.370067</v>
      </c>
      <c r="K37" s="31">
        <v>88.96775543478262</v>
      </c>
      <c r="L37" s="29">
        <v>18.637254901960784</v>
      </c>
      <c r="M37" s="29">
        <v>14.970745098039215</v>
      </c>
      <c r="N37" s="29">
        <v>13.319135885588233</v>
      </c>
      <c r="O37" s="29">
        <v>12.493331279362742</v>
      </c>
      <c r="P37" s="29">
        <v>10.708852973337274</v>
      </c>
      <c r="Q37" s="29"/>
      <c r="R37" s="29"/>
    </row>
    <row r="38" spans="1:18" ht="15" customHeight="1">
      <c r="A38" s="11" t="s">
        <v>32</v>
      </c>
      <c r="B38" s="11" t="s">
        <v>31</v>
      </c>
      <c r="C38" s="12" t="s">
        <v>46</v>
      </c>
      <c r="D38" s="13">
        <v>12.5</v>
      </c>
      <c r="E38" s="14" t="s">
        <v>16</v>
      </c>
      <c r="F38" s="27">
        <v>16</v>
      </c>
      <c r="G38" s="16" t="s">
        <v>17</v>
      </c>
      <c r="H38" s="15">
        <v>13.4</v>
      </c>
      <c r="I38" s="15">
        <v>15.2</v>
      </c>
      <c r="J38" s="31">
        <v>12.1434192</v>
      </c>
      <c r="K38" s="31">
        <v>79.8909157894737</v>
      </c>
      <c r="L38" s="29">
        <v>17.756603773584903</v>
      </c>
      <c r="M38" s="29">
        <v>12.500996226415095</v>
      </c>
      <c r="N38" s="29">
        <v>9.987160368090567</v>
      </c>
      <c r="O38" s="29">
        <v>8.730242438928304</v>
      </c>
      <c r="P38" s="29">
        <v>8.02987768288689</v>
      </c>
      <c r="Q38" s="29"/>
      <c r="R38" s="29"/>
    </row>
    <row r="39" spans="1:18" ht="15" customHeight="1">
      <c r="A39" s="11" t="s">
        <v>13</v>
      </c>
      <c r="B39" s="11" t="s">
        <v>14</v>
      </c>
      <c r="C39" s="12" t="s">
        <v>47</v>
      </c>
      <c r="D39" s="13">
        <v>12.5</v>
      </c>
      <c r="E39" s="14" t="s">
        <v>16</v>
      </c>
      <c r="F39" s="27">
        <v>16</v>
      </c>
      <c r="G39" s="16" t="s">
        <v>17</v>
      </c>
      <c r="H39" s="15">
        <v>15.8</v>
      </c>
      <c r="I39" s="15">
        <v>15.7</v>
      </c>
      <c r="J39" s="31">
        <v>12.7336894</v>
      </c>
      <c r="K39" s="31">
        <v>81.10630191082802</v>
      </c>
      <c r="L39" s="29">
        <v>17.82678529062871</v>
      </c>
      <c r="M39" s="29">
        <v>12.90119470937129</v>
      </c>
      <c r="N39" s="29">
        <v>10.463681931086452</v>
      </c>
      <c r="O39" s="29">
        <v>9.244925541944031</v>
      </c>
      <c r="P39" s="29">
        <v>8.413010597858454</v>
      </c>
      <c r="Q39" s="29"/>
      <c r="R39" s="29"/>
    </row>
    <row r="40" spans="1:18" ht="15" customHeight="1">
      <c r="A40" s="11" t="s">
        <v>18</v>
      </c>
      <c r="B40" s="11" t="s">
        <v>14</v>
      </c>
      <c r="C40" s="12" t="s">
        <v>47</v>
      </c>
      <c r="D40" s="13">
        <v>12.5</v>
      </c>
      <c r="E40" s="14" t="s">
        <v>19</v>
      </c>
      <c r="F40" s="27">
        <v>16</v>
      </c>
      <c r="G40" s="16" t="s">
        <v>17</v>
      </c>
      <c r="H40" s="15">
        <v>13</v>
      </c>
      <c r="I40" s="15">
        <v>15</v>
      </c>
      <c r="J40" s="31">
        <v>11.6569568</v>
      </c>
      <c r="K40" s="31">
        <v>77.71304533333333</v>
      </c>
      <c r="L40" s="29">
        <v>16.190588235294125</v>
      </c>
      <c r="M40" s="29">
        <v>12.57141176470588</v>
      </c>
      <c r="N40" s="29">
        <v>9.769626923745882</v>
      </c>
      <c r="O40" s="29">
        <v>8.368734503265884</v>
      </c>
      <c r="P40" s="29">
        <v>7.854976421102217</v>
      </c>
      <c r="Q40" s="29"/>
      <c r="R40" s="29"/>
    </row>
    <row r="41" spans="1:18" ht="15" customHeight="1">
      <c r="A41" s="11" t="s">
        <v>20</v>
      </c>
      <c r="B41" s="11" t="s">
        <v>14</v>
      </c>
      <c r="C41" s="12" t="s">
        <v>47</v>
      </c>
      <c r="D41" s="13">
        <v>12.5</v>
      </c>
      <c r="E41" s="14" t="s">
        <v>21</v>
      </c>
      <c r="F41" s="27">
        <v>16</v>
      </c>
      <c r="G41" s="16" t="s">
        <v>17</v>
      </c>
      <c r="H41" s="15">
        <v>13.2</v>
      </c>
      <c r="I41" s="15">
        <v>17.6</v>
      </c>
      <c r="J41" s="31">
        <v>14.83154</v>
      </c>
      <c r="K41" s="31">
        <v>84.27011363636363</v>
      </c>
      <c r="L41" s="29">
        <v>16.292038834951448</v>
      </c>
      <c r="M41" s="29">
        <v>14.732601165048544</v>
      </c>
      <c r="N41" s="29">
        <v>12.41517974337864</v>
      </c>
      <c r="O41" s="29">
        <v>11.256469032543688</v>
      </c>
      <c r="P41" s="29">
        <v>9.982054065028054</v>
      </c>
      <c r="Q41" s="29"/>
      <c r="R41" s="29"/>
    </row>
    <row r="42" spans="1:18" ht="15" customHeight="1">
      <c r="A42" s="11" t="s">
        <v>22</v>
      </c>
      <c r="B42" s="11" t="s">
        <v>23</v>
      </c>
      <c r="C42" s="12" t="s">
        <v>48</v>
      </c>
      <c r="D42" s="13">
        <v>11.5</v>
      </c>
      <c r="E42" s="14" t="s">
        <v>19</v>
      </c>
      <c r="F42" s="27">
        <v>16</v>
      </c>
      <c r="G42" s="16" t="s">
        <v>17</v>
      </c>
      <c r="H42" s="15">
        <v>13.2</v>
      </c>
      <c r="I42" s="15">
        <v>17.6</v>
      </c>
      <c r="J42" s="31">
        <v>14.6151454</v>
      </c>
      <c r="K42" s="31">
        <v>83.04059886363635</v>
      </c>
      <c r="L42" s="29">
        <v>16.18990291262137</v>
      </c>
      <c r="M42" s="29">
        <v>14.750577087378641</v>
      </c>
      <c r="N42" s="29">
        <v>12.248967549201552</v>
      </c>
      <c r="O42" s="29">
        <v>10.998162780113008</v>
      </c>
      <c r="P42" s="29">
        <v>9.848416119961048</v>
      </c>
      <c r="Q42" s="29"/>
      <c r="R42" s="29"/>
    </row>
    <row r="43" spans="1:18" ht="15" customHeight="1">
      <c r="A43" s="11" t="s">
        <v>24</v>
      </c>
      <c r="B43" s="11" t="s">
        <v>23</v>
      </c>
      <c r="C43" s="12" t="s">
        <v>45</v>
      </c>
      <c r="D43" s="13">
        <v>11.75</v>
      </c>
      <c r="E43" s="14" t="s">
        <v>16</v>
      </c>
      <c r="F43" s="27">
        <v>16</v>
      </c>
      <c r="G43" s="16" t="s">
        <v>17</v>
      </c>
      <c r="H43" s="15">
        <v>12</v>
      </c>
      <c r="I43" s="15">
        <v>17.7</v>
      </c>
      <c r="J43" s="31">
        <v>16.7017088</v>
      </c>
      <c r="K43" s="31">
        <v>94.35993672316384</v>
      </c>
      <c r="L43" s="29">
        <v>20.120291616038877</v>
      </c>
      <c r="M43" s="29">
        <v>14.138708383961118</v>
      </c>
      <c r="N43" s="29">
        <v>13.34127628457837</v>
      </c>
      <c r="O43" s="29">
        <v>12.942560234886997</v>
      </c>
      <c r="P43" s="29">
        <v>10.72665429915849</v>
      </c>
      <c r="Q43" s="29"/>
      <c r="R43" s="29"/>
    </row>
    <row r="44" spans="1:18" ht="15" customHeight="1">
      <c r="A44" s="11" t="s">
        <v>25</v>
      </c>
      <c r="B44" s="11" t="s">
        <v>23</v>
      </c>
      <c r="C44" s="12" t="s">
        <v>45</v>
      </c>
      <c r="D44" s="13">
        <v>11.5</v>
      </c>
      <c r="E44" s="14" t="s">
        <v>21</v>
      </c>
      <c r="F44" s="27">
        <v>16</v>
      </c>
      <c r="G44" s="16" t="s">
        <v>17</v>
      </c>
      <c r="H44" s="15">
        <v>15.2</v>
      </c>
      <c r="I44" s="15">
        <v>16.7</v>
      </c>
      <c r="J44" s="31">
        <v>13.5973516</v>
      </c>
      <c r="K44" s="31">
        <v>81.42126706586826</v>
      </c>
      <c r="L44" s="29">
        <v>18.135798319327726</v>
      </c>
      <c r="M44" s="29">
        <v>13.671321680672268</v>
      </c>
      <c r="N44" s="29">
        <v>11.131363337054118</v>
      </c>
      <c r="O44" s="29">
        <v>9.861384165245044</v>
      </c>
      <c r="P44" s="29">
        <v>8.949839868988237</v>
      </c>
      <c r="Q44" s="29"/>
      <c r="R44" s="29"/>
    </row>
    <row r="45" spans="1:18" ht="15" customHeight="1">
      <c r="A45" s="11" t="s">
        <v>26</v>
      </c>
      <c r="B45" s="11" t="s">
        <v>27</v>
      </c>
      <c r="C45" s="12" t="s">
        <v>47</v>
      </c>
      <c r="D45" s="12">
        <v>12</v>
      </c>
      <c r="E45" s="14" t="s">
        <v>21</v>
      </c>
      <c r="F45" s="27">
        <v>16</v>
      </c>
      <c r="G45" s="16" t="s">
        <v>17</v>
      </c>
      <c r="H45" s="15">
        <v>14.8</v>
      </c>
      <c r="I45" s="15">
        <v>17.7</v>
      </c>
      <c r="J45" s="31">
        <v>15.3892928</v>
      </c>
      <c r="K45" s="31">
        <v>86.94515706214689</v>
      </c>
      <c r="L45" s="29">
        <v>19.08724179829891</v>
      </c>
      <c r="M45" s="29">
        <v>14.321558201701093</v>
      </c>
      <c r="N45" s="29">
        <v>12.451901272215794</v>
      </c>
      <c r="O45" s="29">
        <v>11.517072807473145</v>
      </c>
      <c r="P45" s="29">
        <v>10.011578912334308</v>
      </c>
      <c r="Q45" s="29"/>
      <c r="R45" s="29"/>
    </row>
    <row r="46" spans="1:18" ht="15" customHeight="1">
      <c r="A46" s="11" t="s">
        <v>28</v>
      </c>
      <c r="B46" s="11" t="s">
        <v>27</v>
      </c>
      <c r="C46" s="12" t="s">
        <v>47</v>
      </c>
      <c r="D46" s="13">
        <v>12.75</v>
      </c>
      <c r="E46" s="14" t="s">
        <v>16</v>
      </c>
      <c r="F46" s="27">
        <v>16</v>
      </c>
      <c r="G46" s="16" t="s">
        <v>17</v>
      </c>
      <c r="H46" s="15">
        <v>16</v>
      </c>
      <c r="I46" s="15">
        <v>17.9</v>
      </c>
      <c r="J46" s="31">
        <v>15.801598799999999</v>
      </c>
      <c r="K46" s="31">
        <v>88.27708826815642</v>
      </c>
      <c r="L46" s="29">
        <v>14.653252131546902</v>
      </c>
      <c r="M46" s="29">
        <v>15.277067868453104</v>
      </c>
      <c r="N46" s="29">
        <v>13.48615068702051</v>
      </c>
      <c r="O46" s="29">
        <v>12.590692096304213</v>
      </c>
      <c r="P46" s="29">
        <v>10.84313623077026</v>
      </c>
      <c r="Q46" s="29"/>
      <c r="R46" s="29"/>
    </row>
    <row r="47" spans="1:18" ht="15" customHeight="1">
      <c r="A47" s="11" t="s">
        <v>29</v>
      </c>
      <c r="B47" s="11" t="s">
        <v>27</v>
      </c>
      <c r="C47" s="12" t="s">
        <v>47</v>
      </c>
      <c r="D47" s="13">
        <v>12.75</v>
      </c>
      <c r="E47" s="14" t="s">
        <v>19</v>
      </c>
      <c r="F47" s="27">
        <v>16</v>
      </c>
      <c r="G47" s="16" t="s">
        <v>17</v>
      </c>
      <c r="H47" s="15">
        <v>15</v>
      </c>
      <c r="I47" s="15">
        <v>18.6</v>
      </c>
      <c r="J47" s="31">
        <v>16.0036935</v>
      </c>
      <c r="K47" s="31">
        <v>86.0413629032258</v>
      </c>
      <c r="L47" s="29">
        <v>15.28648648648649</v>
      </c>
      <c r="M47" s="29">
        <v>15.756713513513514</v>
      </c>
      <c r="N47" s="29">
        <v>13.557291055783784</v>
      </c>
      <c r="O47" s="29">
        <v>12.45757982691892</v>
      </c>
      <c r="P47" s="29">
        <v>10.900334517213093</v>
      </c>
      <c r="Q47" s="29"/>
      <c r="R47" s="29"/>
    </row>
    <row r="48" spans="1:18" ht="15" customHeight="1">
      <c r="A48" s="11" t="s">
        <v>30</v>
      </c>
      <c r="B48" s="11" t="s">
        <v>31</v>
      </c>
      <c r="C48" s="12" t="s">
        <v>45</v>
      </c>
      <c r="D48" s="13">
        <v>15</v>
      </c>
      <c r="E48" s="14" t="s">
        <v>21</v>
      </c>
      <c r="F48" s="27">
        <v>16</v>
      </c>
      <c r="G48" s="16" t="s">
        <v>17</v>
      </c>
      <c r="H48" s="15">
        <v>15.2</v>
      </c>
      <c r="I48" s="15">
        <v>19.7</v>
      </c>
      <c r="J48" s="31">
        <v>17.4310486</v>
      </c>
      <c r="K48" s="31">
        <v>88.48248020304568</v>
      </c>
      <c r="L48" s="29">
        <v>19.416164383561647</v>
      </c>
      <c r="M48" s="29">
        <v>15.875015616438356</v>
      </c>
      <c r="N48" s="29">
        <v>14.04660755004548</v>
      </c>
      <c r="O48" s="29">
        <v>13.132403516849042</v>
      </c>
      <c r="P48" s="29">
        <v>11.293754814106919</v>
      </c>
      <c r="Q48" s="29"/>
      <c r="R48" s="29"/>
    </row>
    <row r="49" spans="1:18" ht="15" customHeight="1">
      <c r="A49" s="11" t="s">
        <v>33</v>
      </c>
      <c r="B49" s="11" t="s">
        <v>31</v>
      </c>
      <c r="C49" s="12" t="s">
        <v>46</v>
      </c>
      <c r="D49" s="13">
        <v>12.5</v>
      </c>
      <c r="E49" s="14" t="s">
        <v>19</v>
      </c>
      <c r="F49" s="27">
        <v>16</v>
      </c>
      <c r="G49" s="16" t="s">
        <v>17</v>
      </c>
      <c r="H49" s="15">
        <v>16.8</v>
      </c>
      <c r="I49" s="15">
        <v>14.8</v>
      </c>
      <c r="J49" s="31">
        <v>11.4647904</v>
      </c>
      <c r="K49" s="31">
        <v>77.4648</v>
      </c>
      <c r="L49" s="29">
        <v>15.338779342723011</v>
      </c>
      <c r="M49" s="29">
        <v>12.529860657276995</v>
      </c>
      <c r="N49" s="29">
        <v>9.706231498438308</v>
      </c>
      <c r="O49" s="29">
        <v>8.294416919018964</v>
      </c>
      <c r="P49" s="29">
        <v>7.804005224875023</v>
      </c>
      <c r="Q49" s="29"/>
      <c r="R49" s="29"/>
    </row>
    <row r="50" spans="1:18" ht="15" customHeight="1">
      <c r="A50" s="11" t="s">
        <v>13</v>
      </c>
      <c r="B50" s="11" t="s">
        <v>14</v>
      </c>
      <c r="C50" s="12" t="s">
        <v>47</v>
      </c>
      <c r="D50" s="13">
        <v>12.5</v>
      </c>
      <c r="E50" s="14" t="s">
        <v>16</v>
      </c>
      <c r="F50" s="15">
        <v>18</v>
      </c>
      <c r="G50" s="16" t="s">
        <v>15</v>
      </c>
      <c r="H50" s="15">
        <v>15.8</v>
      </c>
      <c r="I50" s="15">
        <v>16.8</v>
      </c>
      <c r="J50" s="31">
        <v>14.6333607</v>
      </c>
      <c r="K50" s="31">
        <v>87.1033375</v>
      </c>
      <c r="L50" s="29">
        <v>21.23711538461539</v>
      </c>
      <c r="M50" s="29">
        <v>13.232164615384615</v>
      </c>
      <c r="N50" s="29">
        <v>11.525657003494038</v>
      </c>
      <c r="O50" s="29">
        <v>10.67240319754875</v>
      </c>
      <c r="P50" s="29">
        <v>9.266859902306765</v>
      </c>
      <c r="Q50" s="29"/>
      <c r="R50" s="29"/>
    </row>
    <row r="51" spans="1:18" ht="15" customHeight="1">
      <c r="A51" s="11" t="s">
        <v>24</v>
      </c>
      <c r="B51" s="11" t="s">
        <v>23</v>
      </c>
      <c r="C51" s="12" t="s">
        <v>45</v>
      </c>
      <c r="D51" s="13">
        <v>11.75</v>
      </c>
      <c r="E51" s="14" t="s">
        <v>16</v>
      </c>
      <c r="F51" s="15">
        <v>18</v>
      </c>
      <c r="G51" s="16" t="s">
        <v>15</v>
      </c>
      <c r="H51" s="15">
        <v>14.8</v>
      </c>
      <c r="I51" s="15">
        <v>19.1</v>
      </c>
      <c r="J51" s="31">
        <v>17.0145765</v>
      </c>
      <c r="K51" s="31">
        <v>89.08155235602095</v>
      </c>
      <c r="L51" s="29">
        <v>23.043461063040787</v>
      </c>
      <c r="M51" s="29">
        <v>14.698698936959211</v>
      </c>
      <c r="N51" s="29">
        <v>13.093829189181212</v>
      </c>
      <c r="O51" s="29">
        <v>12.291394315292212</v>
      </c>
      <c r="P51" s="29">
        <v>10.527701860648213</v>
      </c>
      <c r="Q51" s="29"/>
      <c r="R51" s="29"/>
    </row>
    <row r="52" spans="1:18" ht="15" customHeight="1">
      <c r="A52" s="11" t="s">
        <v>28</v>
      </c>
      <c r="B52" s="11" t="s">
        <v>27</v>
      </c>
      <c r="C52" s="12" t="s">
        <v>47</v>
      </c>
      <c r="D52" s="13">
        <v>12.75</v>
      </c>
      <c r="E52" s="14" t="s">
        <v>16</v>
      </c>
      <c r="F52" s="15">
        <v>18</v>
      </c>
      <c r="G52" s="16" t="s">
        <v>15</v>
      </c>
      <c r="H52" s="15">
        <v>14.4</v>
      </c>
      <c r="I52" s="15">
        <v>19.4</v>
      </c>
      <c r="J52" s="31">
        <v>17.058618000000003</v>
      </c>
      <c r="K52" s="31">
        <v>87.93102061855672</v>
      </c>
      <c r="L52" s="29">
        <v>29.444168734491313</v>
      </c>
      <c r="M52" s="29">
        <v>13.687831265508684</v>
      </c>
      <c r="N52" s="29">
        <v>12.035849732307696</v>
      </c>
      <c r="O52" s="29">
        <v>11.209858965707202</v>
      </c>
      <c r="P52" s="29">
        <v>9.677065111403174</v>
      </c>
      <c r="Q52" s="29"/>
      <c r="R52" s="29"/>
    </row>
    <row r="53" spans="1:18" ht="15" customHeight="1">
      <c r="A53" s="11" t="s">
        <v>32</v>
      </c>
      <c r="B53" s="11" t="s">
        <v>31</v>
      </c>
      <c r="C53" s="12" t="s">
        <v>46</v>
      </c>
      <c r="D53" s="13">
        <v>12.5</v>
      </c>
      <c r="E53" s="17" t="s">
        <v>16</v>
      </c>
      <c r="F53" s="15">
        <v>18</v>
      </c>
      <c r="G53" s="16" t="s">
        <v>15</v>
      </c>
      <c r="H53" s="15">
        <v>12</v>
      </c>
      <c r="I53" s="15">
        <v>16.4</v>
      </c>
      <c r="J53" s="31">
        <v>14.1100575</v>
      </c>
      <c r="K53" s="31">
        <v>86.03693597560977</v>
      </c>
      <c r="L53" s="29">
        <v>19.488038277511965</v>
      </c>
      <c r="M53" s="29">
        <v>13.203961722488037</v>
      </c>
      <c r="N53" s="29">
        <v>11.360284093421052</v>
      </c>
      <c r="O53" s="29">
        <v>10.43844527888756</v>
      </c>
      <c r="P53" s="29">
        <v>9.13389675852949</v>
      </c>
      <c r="Q53" s="29"/>
      <c r="R53" s="29"/>
    </row>
    <row r="54" spans="1:18" ht="15" customHeight="1">
      <c r="A54" s="11" t="s">
        <v>22</v>
      </c>
      <c r="B54" s="11" t="s">
        <v>23</v>
      </c>
      <c r="C54" s="12" t="s">
        <v>48</v>
      </c>
      <c r="D54" s="13">
        <v>11.5</v>
      </c>
      <c r="E54" s="14" t="s">
        <v>19</v>
      </c>
      <c r="F54" s="15">
        <v>18</v>
      </c>
      <c r="G54" s="16" t="s">
        <v>15</v>
      </c>
      <c r="H54" s="15">
        <v>11.8</v>
      </c>
      <c r="I54" s="15">
        <v>17</v>
      </c>
      <c r="J54" s="31">
        <v>17.1464055</v>
      </c>
      <c r="K54" s="31">
        <v>100.86120882352941</v>
      </c>
      <c r="L54" s="29">
        <v>24.265060240963862</v>
      </c>
      <c r="M54" s="29">
        <v>12.874939759036144</v>
      </c>
      <c r="N54" s="29">
        <v>12.98581987626506</v>
      </c>
      <c r="O54" s="29">
        <v>13.041259934879518</v>
      </c>
      <c r="P54" s="29">
        <v>10.44086020202216</v>
      </c>
      <c r="Q54" s="29"/>
      <c r="R54" s="29"/>
    </row>
    <row r="55" spans="1:18" ht="15" customHeight="1">
      <c r="A55" s="11" t="s">
        <v>29</v>
      </c>
      <c r="B55" s="11" t="s">
        <v>27</v>
      </c>
      <c r="C55" s="12" t="s">
        <v>47</v>
      </c>
      <c r="D55" s="13">
        <v>12.75</v>
      </c>
      <c r="E55" s="14" t="s">
        <v>19</v>
      </c>
      <c r="F55" s="15">
        <v>18</v>
      </c>
      <c r="G55" s="16" t="s">
        <v>15</v>
      </c>
      <c r="H55" s="15">
        <v>10</v>
      </c>
      <c r="I55" s="15">
        <v>18.5</v>
      </c>
      <c r="J55" s="31">
        <v>15.6777728</v>
      </c>
      <c r="K55" s="31">
        <v>84.74471783783784</v>
      </c>
      <c r="L55" s="29">
        <v>19.582822085889575</v>
      </c>
      <c r="M55" s="29">
        <v>14.87717791411043</v>
      </c>
      <c r="N55" s="29">
        <v>12.60762244554601</v>
      </c>
      <c r="O55" s="29">
        <v>11.4728447112638</v>
      </c>
      <c r="P55" s="29">
        <v>10.136781865765638</v>
      </c>
      <c r="Q55" s="29"/>
      <c r="R55" s="29"/>
    </row>
    <row r="56" spans="1:18" ht="15" customHeight="1">
      <c r="A56" s="11" t="s">
        <v>33</v>
      </c>
      <c r="B56" s="11" t="s">
        <v>31</v>
      </c>
      <c r="C56" s="12" t="s">
        <v>46</v>
      </c>
      <c r="D56" s="13">
        <v>12.5</v>
      </c>
      <c r="E56" s="17" t="s">
        <v>19</v>
      </c>
      <c r="F56" s="15">
        <v>18</v>
      </c>
      <c r="G56" s="16" t="s">
        <v>15</v>
      </c>
      <c r="H56" s="15">
        <v>12.8</v>
      </c>
      <c r="I56" s="15">
        <v>15.4</v>
      </c>
      <c r="J56" s="31">
        <v>12.6879504</v>
      </c>
      <c r="K56" s="31">
        <v>82.38928831168832</v>
      </c>
      <c r="L56" s="29">
        <v>14.76595744680851</v>
      </c>
      <c r="M56" s="29">
        <v>13.126042553191489</v>
      </c>
      <c r="N56" s="29">
        <v>10.81445304306383</v>
      </c>
      <c r="O56" s="29">
        <v>9.658658288000002</v>
      </c>
      <c r="P56" s="29">
        <v>8.695037622563882</v>
      </c>
      <c r="Q56" s="29"/>
      <c r="R56" s="29"/>
    </row>
    <row r="57" spans="1:18" ht="15" customHeight="1">
      <c r="A57" s="11" t="s">
        <v>18</v>
      </c>
      <c r="B57" s="11" t="s">
        <v>14</v>
      </c>
      <c r="C57" s="12" t="s">
        <v>47</v>
      </c>
      <c r="D57" s="13">
        <v>12.5</v>
      </c>
      <c r="E57" s="17" t="s">
        <v>19</v>
      </c>
      <c r="F57" s="15">
        <v>18</v>
      </c>
      <c r="G57" s="16" t="s">
        <v>15</v>
      </c>
      <c r="H57" s="15">
        <v>15</v>
      </c>
      <c r="I57" s="15">
        <v>17.4</v>
      </c>
      <c r="J57" s="31">
        <v>14.9745282</v>
      </c>
      <c r="K57" s="31">
        <v>86.06050689655174</v>
      </c>
      <c r="L57" s="29">
        <v>14.394866828087164</v>
      </c>
      <c r="M57" s="29">
        <v>14.895293171912831</v>
      </c>
      <c r="N57" s="29">
        <v>12.818964807475643</v>
      </c>
      <c r="O57" s="29">
        <v>11.780800625257049</v>
      </c>
      <c r="P57" s="29">
        <v>10.306705372844739</v>
      </c>
      <c r="Q57" s="29"/>
      <c r="R57" s="29"/>
    </row>
    <row r="58" spans="1:18" ht="15" customHeight="1">
      <c r="A58" s="11" t="s">
        <v>20</v>
      </c>
      <c r="B58" s="11" t="s">
        <v>14</v>
      </c>
      <c r="C58" s="12" t="s">
        <v>47</v>
      </c>
      <c r="D58" s="13">
        <v>12.5</v>
      </c>
      <c r="E58" s="14" t="s">
        <v>21</v>
      </c>
      <c r="F58" s="15">
        <v>18</v>
      </c>
      <c r="G58" s="16" t="s">
        <v>15</v>
      </c>
      <c r="H58" s="15">
        <v>14.6</v>
      </c>
      <c r="I58" s="15">
        <v>17.6</v>
      </c>
      <c r="J58" s="31">
        <v>15.009032199999998</v>
      </c>
      <c r="K58" s="31">
        <v>85.27859204545453</v>
      </c>
      <c r="L58" s="29">
        <v>15.310679611650494</v>
      </c>
      <c r="M58" s="29">
        <v>14.905320388349514</v>
      </c>
      <c r="N58" s="29">
        <v>12.711047367048542</v>
      </c>
      <c r="O58" s="29">
        <v>11.613910856398055</v>
      </c>
      <c r="P58" s="29">
        <v>10.219937581546567</v>
      </c>
      <c r="Q58" s="29"/>
      <c r="R58" s="29"/>
    </row>
    <row r="59" spans="1:18" ht="15" customHeight="1">
      <c r="A59" s="11" t="s">
        <v>26</v>
      </c>
      <c r="B59" s="11" t="s">
        <v>27</v>
      </c>
      <c r="C59" s="12" t="s">
        <v>47</v>
      </c>
      <c r="D59" s="12">
        <v>12</v>
      </c>
      <c r="E59" s="14" t="s">
        <v>21</v>
      </c>
      <c r="F59" s="15">
        <v>18</v>
      </c>
      <c r="G59" s="16" t="s">
        <v>15</v>
      </c>
      <c r="H59" s="15">
        <v>11</v>
      </c>
      <c r="I59" s="15">
        <v>20.9</v>
      </c>
      <c r="J59" s="31">
        <v>19.0375953</v>
      </c>
      <c r="K59" s="31">
        <v>91.08897272727273</v>
      </c>
      <c r="L59" s="29">
        <v>24.461517067003786</v>
      </c>
      <c r="M59" s="29">
        <v>15.787542932996208</v>
      </c>
      <c r="N59" s="29">
        <v>14.380710676543389</v>
      </c>
      <c r="O59" s="29">
        <v>13.67729454831698</v>
      </c>
      <c r="P59" s="29">
        <v>11.562380443451971</v>
      </c>
      <c r="Q59" s="29"/>
      <c r="R59" s="29"/>
    </row>
    <row r="60" spans="1:18" ht="15" customHeight="1">
      <c r="A60" s="11" t="s">
        <v>30</v>
      </c>
      <c r="B60" s="11" t="s">
        <v>31</v>
      </c>
      <c r="C60" s="12" t="s">
        <v>45</v>
      </c>
      <c r="D60" s="13">
        <v>15</v>
      </c>
      <c r="E60" s="14" t="s">
        <v>21</v>
      </c>
      <c r="F60" s="15">
        <v>18</v>
      </c>
      <c r="G60" s="16" t="s">
        <v>15</v>
      </c>
      <c r="H60" s="15">
        <v>15.6</v>
      </c>
      <c r="I60" s="15">
        <v>20.7</v>
      </c>
      <c r="J60" s="31">
        <v>18.0964766</v>
      </c>
      <c r="K60" s="31">
        <v>87.4225922705314</v>
      </c>
      <c r="L60" s="29">
        <v>15.206759142496844</v>
      </c>
      <c r="M60" s="29">
        <v>17.552200857503156</v>
      </c>
      <c r="N60" s="29">
        <v>15.344588990159696</v>
      </c>
      <c r="O60" s="29">
        <v>14.240783056487967</v>
      </c>
      <c r="P60" s="29">
        <v>12.337357982037949</v>
      </c>
      <c r="Q60" s="29"/>
      <c r="R60" s="29"/>
    </row>
    <row r="61" spans="1:18" ht="15" customHeight="1">
      <c r="A61" s="11" t="s">
        <v>25</v>
      </c>
      <c r="B61" s="11" t="s">
        <v>23</v>
      </c>
      <c r="C61" s="12" t="s">
        <v>45</v>
      </c>
      <c r="D61" s="13">
        <v>11.5</v>
      </c>
      <c r="E61" s="17" t="s">
        <v>21</v>
      </c>
      <c r="F61" s="15">
        <v>18</v>
      </c>
      <c r="G61" s="16" t="s">
        <v>15</v>
      </c>
      <c r="H61" s="15">
        <v>13.1</v>
      </c>
      <c r="I61" s="15">
        <v>16.6</v>
      </c>
      <c r="J61" s="31">
        <v>14.535500200000001</v>
      </c>
      <c r="K61" s="31">
        <v>87.56325421686746</v>
      </c>
      <c r="L61" s="29">
        <v>22.506954436450837</v>
      </c>
      <c r="M61" s="29">
        <v>12.863845563549162</v>
      </c>
      <c r="N61" s="29">
        <v>11.264001792875781</v>
      </c>
      <c r="O61" s="29">
        <v>10.464079907539091</v>
      </c>
      <c r="P61" s="29">
        <v>9.056483853568468</v>
      </c>
      <c r="Q61" s="29"/>
      <c r="R61" s="29"/>
    </row>
    <row r="62" spans="1:18" ht="15" customHeight="1">
      <c r="A62" s="11" t="s">
        <v>18</v>
      </c>
      <c r="B62" s="11" t="s">
        <v>14</v>
      </c>
      <c r="C62" s="12" t="s">
        <v>47</v>
      </c>
      <c r="D62" s="13">
        <v>12.5</v>
      </c>
      <c r="E62" s="14" t="s">
        <v>19</v>
      </c>
      <c r="F62" s="15">
        <v>18</v>
      </c>
      <c r="G62" s="16" t="s">
        <v>17</v>
      </c>
      <c r="H62" s="15">
        <v>17.2</v>
      </c>
      <c r="I62" s="15">
        <v>16.5</v>
      </c>
      <c r="J62" s="31">
        <v>13.5645342</v>
      </c>
      <c r="K62" s="31">
        <v>82.20929818181818</v>
      </c>
      <c r="L62" s="29">
        <v>17.71748502994012</v>
      </c>
      <c r="M62" s="29">
        <v>13.57661497005988</v>
      </c>
      <c r="N62" s="29">
        <v>11.161239883733893</v>
      </c>
      <c r="O62" s="29">
        <v>9.9535523405709</v>
      </c>
      <c r="P62" s="29">
        <v>8.973861213052377</v>
      </c>
      <c r="Q62" s="29"/>
      <c r="R62" s="29"/>
    </row>
    <row r="63" spans="1:18" ht="15" customHeight="1">
      <c r="A63" s="11" t="s">
        <v>25</v>
      </c>
      <c r="B63" s="11" t="s">
        <v>23</v>
      </c>
      <c r="C63" s="12" t="s">
        <v>45</v>
      </c>
      <c r="D63" s="13">
        <v>11.5</v>
      </c>
      <c r="E63" s="14" t="s">
        <v>21</v>
      </c>
      <c r="F63" s="15">
        <v>18</v>
      </c>
      <c r="G63" s="16" t="s">
        <v>17</v>
      </c>
      <c r="H63" s="15">
        <v>14</v>
      </c>
      <c r="I63" s="15">
        <v>15.7</v>
      </c>
      <c r="J63" s="31">
        <v>13.160024199999999</v>
      </c>
      <c r="K63" s="31">
        <v>83.8218101910828</v>
      </c>
      <c r="L63" s="29">
        <v>19.09753262158956</v>
      </c>
      <c r="M63" s="29">
        <v>12.701687378410437</v>
      </c>
      <c r="N63" s="29">
        <v>10.646784285395917</v>
      </c>
      <c r="O63" s="29">
        <v>9.619332738888657</v>
      </c>
      <c r="P63" s="29">
        <v>8.560228571172598</v>
      </c>
      <c r="Q63" s="29"/>
      <c r="R63" s="29"/>
    </row>
    <row r="64" spans="1:18" ht="15" customHeight="1">
      <c r="A64" s="11" t="s">
        <v>32</v>
      </c>
      <c r="B64" s="11" t="s">
        <v>31</v>
      </c>
      <c r="C64" s="12" t="s">
        <v>46</v>
      </c>
      <c r="D64" s="13">
        <v>12.5</v>
      </c>
      <c r="E64" s="14" t="s">
        <v>16</v>
      </c>
      <c r="F64" s="15">
        <v>18</v>
      </c>
      <c r="G64" s="16" t="s">
        <v>17</v>
      </c>
      <c r="H64" s="15">
        <v>13.8</v>
      </c>
      <c r="I64" s="15">
        <v>14.4</v>
      </c>
      <c r="J64" s="31">
        <v>11.5302392</v>
      </c>
      <c r="K64" s="31">
        <v>80.07110555555556</v>
      </c>
      <c r="L64" s="29">
        <v>14.748224299065418</v>
      </c>
      <c r="M64" s="29">
        <v>12.27625570093458</v>
      </c>
      <c r="N64" s="29">
        <v>9.829733660565234</v>
      </c>
      <c r="O64" s="29">
        <v>8.60647264038056</v>
      </c>
      <c r="P64" s="29">
        <v>7.90330344568059</v>
      </c>
      <c r="Q64" s="29"/>
      <c r="R64" s="29"/>
    </row>
    <row r="65" spans="1:18" ht="15" customHeight="1">
      <c r="A65" s="11" t="s">
        <v>33</v>
      </c>
      <c r="B65" s="11" t="s">
        <v>31</v>
      </c>
      <c r="C65" s="12" t="s">
        <v>46</v>
      </c>
      <c r="D65" s="13">
        <v>12.5</v>
      </c>
      <c r="E65" s="14" t="s">
        <v>19</v>
      </c>
      <c r="F65" s="15">
        <v>18</v>
      </c>
      <c r="G65" s="16" t="s">
        <v>17</v>
      </c>
      <c r="H65" s="15">
        <v>13.6</v>
      </c>
      <c r="I65" s="15">
        <v>13.1</v>
      </c>
      <c r="J65" s="31">
        <v>9.8623063</v>
      </c>
      <c r="K65" s="31">
        <v>75.28478091603054</v>
      </c>
      <c r="L65" s="29">
        <v>13.443889528193324</v>
      </c>
      <c r="M65" s="29">
        <v>11.338850471806674</v>
      </c>
      <c r="N65" s="29">
        <v>8.53642873609595</v>
      </c>
      <c r="O65" s="29">
        <v>7.135217868240587</v>
      </c>
      <c r="P65" s="29">
        <v>6.863460290328402</v>
      </c>
      <c r="Q65" s="29"/>
      <c r="R65" s="29"/>
    </row>
    <row r="66" spans="1:18" ht="15" customHeight="1">
      <c r="A66" s="11" t="s">
        <v>13</v>
      </c>
      <c r="B66" s="11" t="s">
        <v>14</v>
      </c>
      <c r="C66" s="12" t="s">
        <v>47</v>
      </c>
      <c r="D66" s="13">
        <v>12.5</v>
      </c>
      <c r="E66" s="17" t="s">
        <v>16</v>
      </c>
      <c r="F66" s="15">
        <v>18</v>
      </c>
      <c r="G66" s="16" t="s">
        <v>17</v>
      </c>
      <c r="H66" s="15">
        <v>14</v>
      </c>
      <c r="I66" s="15">
        <v>14.9</v>
      </c>
      <c r="J66" s="31">
        <v>11.5387908</v>
      </c>
      <c r="K66" s="31">
        <v>77.44154899328858</v>
      </c>
      <c r="L66" s="29">
        <v>14.159388954171561</v>
      </c>
      <c r="M66" s="29">
        <v>12.790251045828438</v>
      </c>
      <c r="N66" s="29">
        <v>9.904968530019834</v>
      </c>
      <c r="O66" s="29">
        <v>8.462327272115534</v>
      </c>
      <c r="P66" s="29">
        <v>7.9637937929807725</v>
      </c>
      <c r="Q66" s="29"/>
      <c r="R66" s="29"/>
    </row>
    <row r="67" spans="1:18" ht="15" customHeight="1">
      <c r="A67" s="11" t="s">
        <v>20</v>
      </c>
      <c r="B67" s="11" t="s">
        <v>14</v>
      </c>
      <c r="C67" s="12" t="s">
        <v>47</v>
      </c>
      <c r="D67" s="13">
        <v>12.5</v>
      </c>
      <c r="E67" s="17" t="s">
        <v>21</v>
      </c>
      <c r="F67" s="15">
        <v>18</v>
      </c>
      <c r="G67" s="16" t="s">
        <v>17</v>
      </c>
      <c r="H67" s="15">
        <v>14</v>
      </c>
      <c r="I67" s="15">
        <v>17.8</v>
      </c>
      <c r="J67" s="31">
        <v>15.0768564</v>
      </c>
      <c r="K67" s="31">
        <v>84.70144044943821</v>
      </c>
      <c r="L67" s="29">
        <v>15.91566909975669</v>
      </c>
      <c r="M67" s="29">
        <v>14.96701090024331</v>
      </c>
      <c r="N67" s="29">
        <v>12.677273824730511</v>
      </c>
      <c r="O67" s="29">
        <v>11.532405286974111</v>
      </c>
      <c r="P67" s="29">
        <v>10.192782974657698</v>
      </c>
      <c r="Q67" s="29"/>
      <c r="R67" s="29"/>
    </row>
    <row r="68" spans="1:18" ht="15" customHeight="1">
      <c r="A68" s="11" t="s">
        <v>22</v>
      </c>
      <c r="B68" s="11" t="s">
        <v>23</v>
      </c>
      <c r="C68" s="12" t="s">
        <v>48</v>
      </c>
      <c r="D68" s="13">
        <v>11.5</v>
      </c>
      <c r="E68" s="17" t="s">
        <v>19</v>
      </c>
      <c r="F68" s="15">
        <v>18</v>
      </c>
      <c r="G68" s="16" t="s">
        <v>17</v>
      </c>
      <c r="H68" s="15">
        <v>13</v>
      </c>
      <c r="I68" s="15">
        <v>16.5</v>
      </c>
      <c r="J68" s="31">
        <v>13.8038796</v>
      </c>
      <c r="K68" s="31">
        <v>83.65987636363637</v>
      </c>
      <c r="L68" s="29">
        <v>19.236047904191615</v>
      </c>
      <c r="M68" s="29">
        <v>13.326052095808384</v>
      </c>
      <c r="N68" s="29">
        <v>11.148558707507066</v>
      </c>
      <c r="O68" s="29">
        <v>10.059812013356407</v>
      </c>
      <c r="P68" s="29">
        <v>8.963665292467992</v>
      </c>
      <c r="Q68" s="29"/>
      <c r="R68" s="29"/>
    </row>
    <row r="69" spans="1:18" ht="15" customHeight="1">
      <c r="A69" s="11" t="s">
        <v>24</v>
      </c>
      <c r="B69" s="11" t="s">
        <v>23</v>
      </c>
      <c r="C69" s="12" t="s">
        <v>45</v>
      </c>
      <c r="D69" s="13">
        <v>11.75</v>
      </c>
      <c r="E69" s="17" t="s">
        <v>16</v>
      </c>
      <c r="F69" s="15">
        <v>18</v>
      </c>
      <c r="G69" s="16" t="s">
        <v>17</v>
      </c>
      <c r="H69" s="15">
        <v>10.8</v>
      </c>
      <c r="I69" s="15">
        <v>16.1</v>
      </c>
      <c r="J69" s="31">
        <v>17.094744399999996</v>
      </c>
      <c r="K69" s="31">
        <v>106.17853664596271</v>
      </c>
      <c r="L69" s="29">
        <v>27.412252681764016</v>
      </c>
      <c r="M69" s="29">
        <v>11.686627318235995</v>
      </c>
      <c r="N69" s="29">
        <v>12.408689869770292</v>
      </c>
      <c r="O69" s="29">
        <v>12.76972114553744</v>
      </c>
      <c r="P69" s="29">
        <v>9.97683607619722</v>
      </c>
      <c r="Q69" s="29"/>
      <c r="R69" s="29"/>
    </row>
    <row r="70" spans="1:18" ht="15" customHeight="1">
      <c r="A70" s="11" t="s">
        <v>26</v>
      </c>
      <c r="B70" s="11" t="s">
        <v>27</v>
      </c>
      <c r="C70" s="12" t="s">
        <v>47</v>
      </c>
      <c r="D70" s="12">
        <v>12</v>
      </c>
      <c r="E70" s="17" t="s">
        <v>21</v>
      </c>
      <c r="F70" s="15">
        <v>18</v>
      </c>
      <c r="G70" s="16" t="s">
        <v>17</v>
      </c>
      <c r="H70" s="15">
        <v>12.4</v>
      </c>
      <c r="I70" s="15">
        <v>20.3</v>
      </c>
      <c r="J70" s="31">
        <v>17.697855999999998</v>
      </c>
      <c r="K70" s="31">
        <v>87.18155665024629</v>
      </c>
      <c r="L70" s="29">
        <v>25.8210539523212</v>
      </c>
      <c r="M70" s="29">
        <v>15.058326047678797</v>
      </c>
      <c r="N70" s="29">
        <v>13.128083053835883</v>
      </c>
      <c r="O70" s="29">
        <v>12.162961556914427</v>
      </c>
      <c r="P70" s="29">
        <v>10.55524265635046</v>
      </c>
      <c r="Q70" s="29"/>
      <c r="R70" s="29"/>
    </row>
    <row r="71" spans="1:18" ht="15" customHeight="1">
      <c r="A71" s="11" t="s">
        <v>28</v>
      </c>
      <c r="B71" s="11" t="s">
        <v>27</v>
      </c>
      <c r="C71" s="12" t="s">
        <v>47</v>
      </c>
      <c r="D71" s="13">
        <v>12.75</v>
      </c>
      <c r="E71" s="17" t="s">
        <v>16</v>
      </c>
      <c r="F71" s="15">
        <v>18</v>
      </c>
      <c r="G71" s="16" t="s">
        <v>17</v>
      </c>
      <c r="H71" s="15">
        <v>13.8</v>
      </c>
      <c r="I71" s="15">
        <v>19.6</v>
      </c>
      <c r="J71" s="31">
        <v>16.9800756</v>
      </c>
      <c r="K71" s="31">
        <v>86.6330387755102</v>
      </c>
      <c r="L71" s="29">
        <v>23.426865671641792</v>
      </c>
      <c r="M71" s="29">
        <v>15.00833432835821</v>
      </c>
      <c r="N71" s="29">
        <v>13.002176098244776</v>
      </c>
      <c r="O71" s="29">
        <v>11.99909698318806</v>
      </c>
      <c r="P71" s="29">
        <v>10.454010933262133</v>
      </c>
      <c r="Q71" s="29"/>
      <c r="R71" s="29"/>
    </row>
    <row r="72" spans="1:18" ht="15" customHeight="1">
      <c r="A72" s="11" t="s">
        <v>29</v>
      </c>
      <c r="B72" s="11" t="s">
        <v>27</v>
      </c>
      <c r="C72" s="12" t="s">
        <v>47</v>
      </c>
      <c r="D72" s="13">
        <v>12.75</v>
      </c>
      <c r="E72" s="17" t="s">
        <v>19</v>
      </c>
      <c r="F72" s="15">
        <v>18</v>
      </c>
      <c r="G72" s="16" t="s">
        <v>17</v>
      </c>
      <c r="H72" s="15">
        <v>12</v>
      </c>
      <c r="I72" s="15">
        <v>19.6</v>
      </c>
      <c r="J72" s="31">
        <v>16.996956800000003</v>
      </c>
      <c r="K72" s="31">
        <v>86.71916734693879</v>
      </c>
      <c r="L72" s="29">
        <v>25.87054726368158</v>
      </c>
      <c r="M72" s="29">
        <v>14.529372736318411</v>
      </c>
      <c r="N72" s="29">
        <v>12.599751057668461</v>
      </c>
      <c r="O72" s="29">
        <v>11.634940218343488</v>
      </c>
      <c r="P72" s="29">
        <v>10.130453111693235</v>
      </c>
      <c r="Q72" s="29"/>
      <c r="R72" s="29"/>
    </row>
    <row r="73" spans="1:18" ht="15" customHeight="1">
      <c r="A73" s="11" t="s">
        <v>30</v>
      </c>
      <c r="B73" s="11" t="s">
        <v>31</v>
      </c>
      <c r="C73" s="12" t="s">
        <v>45</v>
      </c>
      <c r="D73" s="13">
        <v>15</v>
      </c>
      <c r="E73" s="17" t="s">
        <v>21</v>
      </c>
      <c r="F73" s="15">
        <v>18</v>
      </c>
      <c r="G73" s="16" t="s">
        <v>17</v>
      </c>
      <c r="H73" s="15">
        <v>15</v>
      </c>
      <c r="I73" s="15">
        <v>18.5</v>
      </c>
      <c r="J73" s="28">
        <v>16.0435552</v>
      </c>
      <c r="K73" s="31">
        <v>86.72192</v>
      </c>
      <c r="L73" s="29">
        <v>15.606503067484663</v>
      </c>
      <c r="M73" s="29">
        <v>15.612796932515337</v>
      </c>
      <c r="N73" s="29">
        <v>13.539717265578405</v>
      </c>
      <c r="O73" s="29">
        <v>12.50317743210994</v>
      </c>
      <c r="P73" s="29">
        <v>10.886204836645955</v>
      </c>
      <c r="Q73" s="29"/>
      <c r="R73" s="29"/>
    </row>
    <row r="74" spans="1:20" ht="12.75">
      <c r="A74" s="32" t="s">
        <v>33</v>
      </c>
      <c r="B74" s="32" t="s">
        <v>31</v>
      </c>
      <c r="C74" s="33" t="s">
        <v>46</v>
      </c>
      <c r="D74" s="34">
        <v>12.5</v>
      </c>
      <c r="E74" s="41" t="s">
        <v>19</v>
      </c>
      <c r="F74" s="36">
        <v>20</v>
      </c>
      <c r="G74" s="37" t="s">
        <v>17</v>
      </c>
      <c r="H74" s="36">
        <v>10</v>
      </c>
      <c r="I74" s="36">
        <v>12.9</v>
      </c>
      <c r="J74" s="38">
        <v>10.5170564</v>
      </c>
      <c r="K74" s="38">
        <v>81.52756899224805</v>
      </c>
      <c r="L74" s="39">
        <v>15.055292766934553</v>
      </c>
      <c r="M74" s="39">
        <v>10.957867233065443</v>
      </c>
      <c r="N74" s="39">
        <v>8.933682768516372</v>
      </c>
      <c r="O74" s="39">
        <v>7.921590536241836</v>
      </c>
      <c r="P74" s="39">
        <v>7.182860517400099</v>
      </c>
      <c r="Q74" s="39">
        <v>5.6</v>
      </c>
      <c r="R74" s="39">
        <v>346.45</v>
      </c>
      <c r="S74" s="35">
        <f aca="true" t="shared" si="0" ref="S74:S79">R74/Q74</f>
        <v>61.86607142857143</v>
      </c>
      <c r="T74" s="40">
        <f aca="true" t="shared" si="1" ref="T74:T79">S74*(P74/100)</f>
        <v>4.4437536183094</v>
      </c>
    </row>
    <row r="75" spans="1:20" ht="12.75">
      <c r="A75" s="32" t="s">
        <v>33</v>
      </c>
      <c r="B75" s="32" t="s">
        <v>31</v>
      </c>
      <c r="C75" s="33" t="s">
        <v>46</v>
      </c>
      <c r="D75" s="34">
        <v>12.5</v>
      </c>
      <c r="E75" s="35" t="s">
        <v>19</v>
      </c>
      <c r="F75" s="36">
        <v>20</v>
      </c>
      <c r="G75" s="37" t="s">
        <v>15</v>
      </c>
      <c r="H75" s="36">
        <v>9.2</v>
      </c>
      <c r="I75" s="36">
        <v>15</v>
      </c>
      <c r="J75" s="38">
        <v>12.4064028</v>
      </c>
      <c r="K75" s="38">
        <v>82.709352</v>
      </c>
      <c r="L75" s="39">
        <v>11.6</v>
      </c>
      <c r="M75" s="39">
        <v>13.26</v>
      </c>
      <c r="N75" s="39">
        <v>10.9672600752</v>
      </c>
      <c r="O75" s="39">
        <v>9.8208901128</v>
      </c>
      <c r="P75" s="39">
        <v>8.817897547899499</v>
      </c>
      <c r="Q75" s="39">
        <v>5.6</v>
      </c>
      <c r="R75" s="39">
        <v>311.85</v>
      </c>
      <c r="S75" s="35">
        <f t="shared" si="0"/>
        <v>55.68750000000001</v>
      </c>
      <c r="T75" s="40">
        <f t="shared" si="1"/>
        <v>4.910466696986534</v>
      </c>
    </row>
    <row r="76" spans="1:20" ht="12.75">
      <c r="A76" s="32" t="s">
        <v>32</v>
      </c>
      <c r="B76" s="32" t="s">
        <v>31</v>
      </c>
      <c r="C76" s="33" t="s">
        <v>46</v>
      </c>
      <c r="D76" s="34">
        <v>12.5</v>
      </c>
      <c r="E76" s="41" t="s">
        <v>16</v>
      </c>
      <c r="F76" s="36">
        <v>20</v>
      </c>
      <c r="G76" s="37" t="s">
        <v>17</v>
      </c>
      <c r="H76" s="36">
        <v>11</v>
      </c>
      <c r="I76" s="36">
        <v>14.1</v>
      </c>
      <c r="J76" s="38">
        <v>11.326797299999999</v>
      </c>
      <c r="K76" s="38">
        <v>80.33189574468085</v>
      </c>
      <c r="L76" s="39">
        <v>16.000372526193246</v>
      </c>
      <c r="M76" s="39">
        <v>11.843947473806752</v>
      </c>
      <c r="N76" s="39">
        <v>9.5144675367132</v>
      </c>
      <c r="O76" s="39">
        <v>8.349727568166424</v>
      </c>
      <c r="P76" s="39">
        <v>7.6498231450960406</v>
      </c>
      <c r="Q76" s="39">
        <v>5.8</v>
      </c>
      <c r="R76" s="39">
        <v>439.47</v>
      </c>
      <c r="S76" s="35">
        <f t="shared" si="0"/>
        <v>75.77068965517242</v>
      </c>
      <c r="T76" s="40">
        <f t="shared" si="1"/>
        <v>5.796323754440271</v>
      </c>
    </row>
    <row r="77" spans="1:20" s="35" customFormat="1" ht="12.75">
      <c r="A77" s="32" t="s">
        <v>32</v>
      </c>
      <c r="B77" s="32" t="s">
        <v>31</v>
      </c>
      <c r="C77" s="33" t="s">
        <v>46</v>
      </c>
      <c r="D77" s="34">
        <v>12.5</v>
      </c>
      <c r="E77" s="35" t="s">
        <v>16</v>
      </c>
      <c r="F77" s="36">
        <v>20</v>
      </c>
      <c r="G77" s="37" t="s">
        <v>15</v>
      </c>
      <c r="H77" s="36">
        <v>11</v>
      </c>
      <c r="I77" s="36">
        <v>15.9</v>
      </c>
      <c r="J77" s="38">
        <v>13.727057400000001</v>
      </c>
      <c r="K77" s="38">
        <v>86.33369433962265</v>
      </c>
      <c r="L77" s="39">
        <v>13.16877526753865</v>
      </c>
      <c r="M77" s="39">
        <v>13.806164732461355</v>
      </c>
      <c r="N77" s="39">
        <v>11.919372060147968</v>
      </c>
      <c r="O77" s="39">
        <v>10.975975723991274</v>
      </c>
      <c r="P77" s="39">
        <v>9.58341472172701</v>
      </c>
      <c r="Q77" s="39">
        <v>5.8</v>
      </c>
      <c r="R77" s="39">
        <v>420.61</v>
      </c>
      <c r="S77" s="35">
        <f t="shared" si="0"/>
        <v>72.51896551724138</v>
      </c>
      <c r="T77" s="40">
        <f t="shared" si="1"/>
        <v>6.949793217423444</v>
      </c>
    </row>
    <row r="78" spans="1:20" ht="12.75">
      <c r="A78" s="32" t="s">
        <v>30</v>
      </c>
      <c r="B78" s="32" t="s">
        <v>31</v>
      </c>
      <c r="C78" s="33" t="s">
        <v>45</v>
      </c>
      <c r="D78" s="34">
        <v>15</v>
      </c>
      <c r="E78" s="35" t="s">
        <v>21</v>
      </c>
      <c r="F78" s="36">
        <v>20</v>
      </c>
      <c r="G78" s="37" t="s">
        <v>17</v>
      </c>
      <c r="H78" s="36">
        <v>14</v>
      </c>
      <c r="I78" s="36">
        <v>19.1</v>
      </c>
      <c r="J78" s="38">
        <v>17.49546</v>
      </c>
      <c r="K78" s="38">
        <v>91.59926701570681</v>
      </c>
      <c r="L78" s="39">
        <v>13.529666254635355</v>
      </c>
      <c r="M78" s="39">
        <v>16.51583374536465</v>
      </c>
      <c r="N78" s="39">
        <v>15.128382652286774</v>
      </c>
      <c r="O78" s="39">
        <v>14.434657105747837</v>
      </c>
      <c r="P78" s="39">
        <v>12.163523740532082</v>
      </c>
      <c r="Q78" s="39">
        <v>8</v>
      </c>
      <c r="R78" s="39">
        <v>467.36</v>
      </c>
      <c r="S78" s="35">
        <f t="shared" si="0"/>
        <v>58.42</v>
      </c>
      <c r="T78" s="40">
        <f t="shared" si="1"/>
        <v>7.105930569218842</v>
      </c>
    </row>
    <row r="79" spans="1:20" ht="12.75">
      <c r="A79" s="32" t="s">
        <v>30</v>
      </c>
      <c r="B79" s="32" t="s">
        <v>31</v>
      </c>
      <c r="C79" s="33" t="s">
        <v>45</v>
      </c>
      <c r="D79" s="34">
        <v>15</v>
      </c>
      <c r="E79" s="41" t="s">
        <v>21</v>
      </c>
      <c r="F79" s="36">
        <v>20</v>
      </c>
      <c r="G79" s="37" t="s">
        <v>15</v>
      </c>
      <c r="H79" s="36">
        <v>15</v>
      </c>
      <c r="I79" s="36">
        <v>20.8</v>
      </c>
      <c r="J79" s="38">
        <v>19.2855734</v>
      </c>
      <c r="K79" s="38">
        <v>92.71910288461538</v>
      </c>
      <c r="L79" s="39">
        <v>15.503434343434344</v>
      </c>
      <c r="M79" s="39">
        <v>17.575285656565658</v>
      </c>
      <c r="N79" s="39">
        <v>16.29564719017616</v>
      </c>
      <c r="O79" s="39">
        <v>15.655827956981414</v>
      </c>
      <c r="P79" s="39">
        <v>13.102027891598926</v>
      </c>
      <c r="Q79" s="39">
        <v>8</v>
      </c>
      <c r="R79" s="39">
        <v>620.92</v>
      </c>
      <c r="S79" s="35">
        <f t="shared" si="0"/>
        <v>77.615</v>
      </c>
      <c r="T79" s="40">
        <f t="shared" si="1"/>
        <v>10.169138948064505</v>
      </c>
    </row>
    <row r="80" spans="1:20" s="35" customFormat="1" ht="12.75">
      <c r="A80" s="11" t="s">
        <v>13</v>
      </c>
      <c r="B80" s="11" t="s">
        <v>14</v>
      </c>
      <c r="C80" s="12" t="s">
        <v>47</v>
      </c>
      <c r="D80" s="13">
        <v>12.5</v>
      </c>
      <c r="E80" s="14" t="s">
        <v>16</v>
      </c>
      <c r="F80" s="15">
        <v>20</v>
      </c>
      <c r="G80" s="16" t="s">
        <v>15</v>
      </c>
      <c r="H80" s="15">
        <v>15</v>
      </c>
      <c r="I80" s="15">
        <v>17.5</v>
      </c>
      <c r="J80" s="28">
        <v>14.910612</v>
      </c>
      <c r="K80" s="31">
        <v>85.20349714285715</v>
      </c>
      <c r="L80" s="29">
        <v>14.374545454545455</v>
      </c>
      <c r="M80" s="29">
        <v>14.984454545454547</v>
      </c>
      <c r="N80" s="29">
        <v>12.767279300509092</v>
      </c>
      <c r="O80" s="29">
        <v>11.658691678036364</v>
      </c>
      <c r="P80" s="29">
        <v>10.26514918633897</v>
      </c>
      <c r="Q80" s="29"/>
      <c r="R80" s="29"/>
      <c r="S80" s="17"/>
      <c r="T80" s="17"/>
    </row>
    <row r="81" spans="1:18" ht="12.75">
      <c r="A81" s="11" t="s">
        <v>24</v>
      </c>
      <c r="B81" s="11" t="s">
        <v>23</v>
      </c>
      <c r="C81" s="12" t="s">
        <v>45</v>
      </c>
      <c r="D81" s="13">
        <v>11.75</v>
      </c>
      <c r="E81" s="14" t="s">
        <v>16</v>
      </c>
      <c r="F81" s="15">
        <v>20</v>
      </c>
      <c r="G81" s="16" t="s">
        <v>15</v>
      </c>
      <c r="H81" s="15">
        <v>14.4</v>
      </c>
      <c r="I81" s="15">
        <v>17.6</v>
      </c>
      <c r="J81" s="28">
        <v>14.82935256</v>
      </c>
      <c r="K81" s="31">
        <v>84.257685</v>
      </c>
      <c r="L81" s="29">
        <v>17.650485436893213</v>
      </c>
      <c r="M81" s="29">
        <v>14.493514563106796</v>
      </c>
      <c r="N81" s="29">
        <v>12.211899846011649</v>
      </c>
      <c r="O81" s="29">
        <v>11.071092487464075</v>
      </c>
      <c r="P81" s="29">
        <v>9.818612941516903</v>
      </c>
      <c r="Q81" s="29"/>
      <c r="R81" s="29"/>
    </row>
    <row r="82" spans="1:18" ht="12.75">
      <c r="A82" s="11" t="s">
        <v>28</v>
      </c>
      <c r="B82" s="11" t="s">
        <v>27</v>
      </c>
      <c r="C82" s="12" t="s">
        <v>47</v>
      </c>
      <c r="D82" s="13">
        <v>12.75</v>
      </c>
      <c r="E82" s="14" t="s">
        <v>16</v>
      </c>
      <c r="F82" s="15">
        <v>20</v>
      </c>
      <c r="G82" s="16" t="s">
        <v>15</v>
      </c>
      <c r="H82" s="15">
        <v>16</v>
      </c>
      <c r="I82" s="15">
        <v>20.7</v>
      </c>
      <c r="J82" s="28">
        <v>18.269327</v>
      </c>
      <c r="K82" s="31">
        <v>88.25761835748793</v>
      </c>
      <c r="L82" s="29">
        <v>18.27192938209331</v>
      </c>
      <c r="M82" s="29">
        <v>16.917710617906682</v>
      </c>
      <c r="N82" s="29">
        <v>14.931168471976294</v>
      </c>
      <c r="O82" s="29">
        <v>13.9378973990111</v>
      </c>
      <c r="P82" s="29">
        <v>12.004959575458328</v>
      </c>
      <c r="Q82" s="29"/>
      <c r="R82" s="29"/>
    </row>
    <row r="83" spans="1:20" ht="12.75">
      <c r="A83" s="11" t="s">
        <v>22</v>
      </c>
      <c r="B83" s="11" t="s">
        <v>23</v>
      </c>
      <c r="C83" s="12" t="s">
        <v>48</v>
      </c>
      <c r="D83" s="13">
        <v>11.5</v>
      </c>
      <c r="E83" s="14" t="s">
        <v>19</v>
      </c>
      <c r="F83" s="15">
        <v>20</v>
      </c>
      <c r="G83" s="16" t="s">
        <v>15</v>
      </c>
      <c r="H83" s="15">
        <v>12.2</v>
      </c>
      <c r="I83" s="15">
        <v>17.1</v>
      </c>
      <c r="J83" s="28">
        <v>13.6944423</v>
      </c>
      <c r="K83" s="31">
        <v>80.08445789473684</v>
      </c>
      <c r="L83" s="29">
        <v>16.713341375150787</v>
      </c>
      <c r="M83" s="29">
        <v>14.242018624849218</v>
      </c>
      <c r="N83" s="29">
        <v>11.405643408977948</v>
      </c>
      <c r="O83" s="29">
        <v>9.987455801042312</v>
      </c>
      <c r="P83" s="29">
        <v>9.17036655998227</v>
      </c>
      <c r="Q83" s="29"/>
      <c r="R83" s="29"/>
      <c r="S83" s="30"/>
      <c r="T83" s="53"/>
    </row>
    <row r="84" spans="1:20" s="35" customFormat="1" ht="12.75">
      <c r="A84" s="11" t="s">
        <v>29</v>
      </c>
      <c r="B84" s="11" t="s">
        <v>27</v>
      </c>
      <c r="C84" s="12" t="s">
        <v>47</v>
      </c>
      <c r="D84" s="13">
        <v>12.75</v>
      </c>
      <c r="E84" s="14" t="s">
        <v>19</v>
      </c>
      <c r="F84" s="15">
        <v>20</v>
      </c>
      <c r="G84" s="16" t="s">
        <v>15</v>
      </c>
      <c r="H84" s="15">
        <v>14.2</v>
      </c>
      <c r="I84" s="15">
        <v>19.5</v>
      </c>
      <c r="J84" s="28">
        <v>16.9429875</v>
      </c>
      <c r="K84" s="31">
        <v>86.88711538461538</v>
      </c>
      <c r="L84" s="29">
        <v>15.031552795031052</v>
      </c>
      <c r="M84" s="29">
        <v>16.568847204968943</v>
      </c>
      <c r="N84" s="29">
        <v>14.39619338888199</v>
      </c>
      <c r="O84" s="29">
        <v>13.309866480838513</v>
      </c>
      <c r="P84" s="29">
        <v>11.574828855382504</v>
      </c>
      <c r="Q84" s="29"/>
      <c r="R84" s="29"/>
      <c r="S84" s="30"/>
      <c r="T84" s="53"/>
    </row>
    <row r="85" spans="1:20" ht="12.75">
      <c r="A85" s="11" t="s">
        <v>18</v>
      </c>
      <c r="B85" s="11" t="s">
        <v>14</v>
      </c>
      <c r="C85" s="12" t="s">
        <v>47</v>
      </c>
      <c r="D85" s="13">
        <v>12.5</v>
      </c>
      <c r="E85" s="17" t="s">
        <v>19</v>
      </c>
      <c r="F85" s="15">
        <v>20</v>
      </c>
      <c r="G85" s="16" t="s">
        <v>15</v>
      </c>
      <c r="H85" s="15">
        <v>11</v>
      </c>
      <c r="I85" s="15">
        <v>16.1</v>
      </c>
      <c r="J85" s="28">
        <v>13.5671798</v>
      </c>
      <c r="K85" s="31">
        <v>84.26819751552794</v>
      </c>
      <c r="L85" s="29">
        <v>15.107532777115614</v>
      </c>
      <c r="M85" s="29">
        <v>13.667687222884387</v>
      </c>
      <c r="N85" s="29">
        <v>11.517513664784792</v>
      </c>
      <c r="O85" s="29">
        <v>10.442426885734994</v>
      </c>
      <c r="P85" s="29">
        <v>9.260312494299331</v>
      </c>
      <c r="Q85" s="29"/>
      <c r="R85" s="29"/>
      <c r="S85" s="30"/>
      <c r="T85" s="53"/>
    </row>
    <row r="86" spans="1:20" ht="12.75">
      <c r="A86" s="11" t="s">
        <v>20</v>
      </c>
      <c r="B86" s="11" t="s">
        <v>14</v>
      </c>
      <c r="C86" s="12" t="s">
        <v>47</v>
      </c>
      <c r="D86" s="13">
        <v>12.5</v>
      </c>
      <c r="E86" s="14" t="s">
        <v>21</v>
      </c>
      <c r="F86" s="15">
        <v>20</v>
      </c>
      <c r="G86" s="16" t="s">
        <v>15</v>
      </c>
      <c r="H86" s="15">
        <v>14.2</v>
      </c>
      <c r="I86" s="15">
        <v>16.7</v>
      </c>
      <c r="J86" s="28">
        <v>14.0341653</v>
      </c>
      <c r="K86" s="31">
        <v>84.03691796407186</v>
      </c>
      <c r="L86" s="29">
        <v>17.082256902761106</v>
      </c>
      <c r="M86" s="29">
        <v>13.847263097238894</v>
      </c>
      <c r="N86" s="29">
        <v>11.636813129295845</v>
      </c>
      <c r="O86" s="29">
        <v>10.53158814532432</v>
      </c>
      <c r="P86" s="29">
        <v>9.356231661745404</v>
      </c>
      <c r="Q86" s="29"/>
      <c r="R86" s="29"/>
      <c r="S86" s="30"/>
      <c r="T86" s="53"/>
    </row>
    <row r="87" spans="1:20" ht="12.75">
      <c r="A87" s="11" t="s">
        <v>26</v>
      </c>
      <c r="B87" s="11" t="s">
        <v>27</v>
      </c>
      <c r="C87" s="12" t="s">
        <v>47</v>
      </c>
      <c r="D87" s="12">
        <v>12</v>
      </c>
      <c r="E87" s="14" t="s">
        <v>21</v>
      </c>
      <c r="F87" s="15">
        <v>20</v>
      </c>
      <c r="G87" s="16" t="s">
        <v>15</v>
      </c>
      <c r="H87" s="15">
        <v>14.2</v>
      </c>
      <c r="I87" s="15">
        <v>19.7</v>
      </c>
      <c r="J87" s="28">
        <v>17.1827568</v>
      </c>
      <c r="K87" s="31">
        <v>87.22211573604062</v>
      </c>
      <c r="L87" s="29">
        <v>16.99631382316313</v>
      </c>
      <c r="M87" s="29">
        <v>16.351726176836863</v>
      </c>
      <c r="N87" s="29">
        <v>14.262321530801097</v>
      </c>
      <c r="O87" s="29">
        <v>13.217619207783216</v>
      </c>
      <c r="P87" s="29">
        <v>11.467193190593848</v>
      </c>
      <c r="Q87" s="29"/>
      <c r="R87" s="29"/>
      <c r="S87" s="30"/>
      <c r="T87" s="53"/>
    </row>
    <row r="88" spans="1:20" s="35" customFormat="1" ht="12.75">
      <c r="A88" s="11" t="s">
        <v>25</v>
      </c>
      <c r="B88" s="11" t="s">
        <v>23</v>
      </c>
      <c r="C88" s="12" t="s">
        <v>45</v>
      </c>
      <c r="D88" s="13">
        <v>11.5</v>
      </c>
      <c r="E88" s="17" t="s">
        <v>21</v>
      </c>
      <c r="F88" s="15">
        <v>20</v>
      </c>
      <c r="G88" s="16" t="s">
        <v>15</v>
      </c>
      <c r="H88" s="15">
        <v>13.2</v>
      </c>
      <c r="I88" s="15">
        <v>17.6</v>
      </c>
      <c r="J88" s="28">
        <v>14.8291086</v>
      </c>
      <c r="K88" s="31">
        <v>84.25629886363636</v>
      </c>
      <c r="L88" s="29">
        <v>17.650485436893213</v>
      </c>
      <c r="M88" s="29">
        <v>14.493514563106796</v>
      </c>
      <c r="N88" s="29">
        <v>12.21169894613592</v>
      </c>
      <c r="O88" s="29">
        <v>11.070791137650481</v>
      </c>
      <c r="P88" s="29">
        <v>9.818451413978629</v>
      </c>
      <c r="Q88" s="29"/>
      <c r="R88" s="29"/>
      <c r="S88" s="17"/>
      <c r="T88" s="17"/>
    </row>
    <row r="89" spans="1:20" s="35" customFormat="1" ht="12.75">
      <c r="A89" s="11" t="s">
        <v>18</v>
      </c>
      <c r="B89" s="11" t="s">
        <v>14</v>
      </c>
      <c r="C89" s="12" t="s">
        <v>47</v>
      </c>
      <c r="D89" s="13">
        <v>12.5</v>
      </c>
      <c r="E89" s="14" t="s">
        <v>19</v>
      </c>
      <c r="F89" s="15">
        <v>20</v>
      </c>
      <c r="G89" s="16" t="s">
        <v>17</v>
      </c>
      <c r="H89" s="15">
        <v>13.4</v>
      </c>
      <c r="I89" s="15">
        <v>15.8</v>
      </c>
      <c r="J89" s="28">
        <v>12.8661729</v>
      </c>
      <c r="K89" s="31">
        <v>81.43147405063291</v>
      </c>
      <c r="L89" s="29">
        <v>16.204893111638956</v>
      </c>
      <c r="M89" s="29">
        <v>13.239626888361046</v>
      </c>
      <c r="N89" s="29">
        <v>10.781223333996342</v>
      </c>
      <c r="O89" s="29">
        <v>9.55202155681399</v>
      </c>
      <c r="P89" s="29">
        <v>8.668320268539773</v>
      </c>
      <c r="Q89" s="29"/>
      <c r="R89" s="29"/>
      <c r="S89" s="17"/>
      <c r="T89" s="17"/>
    </row>
    <row r="90" spans="1:18" ht="12.75">
      <c r="A90" s="11" t="s">
        <v>25</v>
      </c>
      <c r="B90" s="11" t="s">
        <v>23</v>
      </c>
      <c r="C90" s="12" t="s">
        <v>45</v>
      </c>
      <c r="D90" s="13">
        <v>11.5</v>
      </c>
      <c r="E90" s="14" t="s">
        <v>21</v>
      </c>
      <c r="F90" s="15">
        <v>20</v>
      </c>
      <c r="G90" s="16" t="s">
        <v>17</v>
      </c>
      <c r="H90" s="15">
        <v>9.8</v>
      </c>
      <c r="I90" s="15">
        <v>19.7</v>
      </c>
      <c r="J90" s="28">
        <v>17.7974598</v>
      </c>
      <c r="K90" s="31">
        <v>90.34243553299493</v>
      </c>
      <c r="L90" s="29">
        <v>16.56851805728518</v>
      </c>
      <c r="M90" s="29">
        <v>16.436001942714817</v>
      </c>
      <c r="N90" s="29">
        <v>14.84868445929893</v>
      </c>
      <c r="O90" s="29">
        <v>14.055025717590986</v>
      </c>
      <c r="P90" s="29">
        <v>11.938640771295622</v>
      </c>
      <c r="Q90" s="29"/>
      <c r="R90" s="29"/>
    </row>
    <row r="91" spans="1:18" ht="12.75">
      <c r="A91" s="11" t="s">
        <v>13</v>
      </c>
      <c r="B91" s="11" t="s">
        <v>14</v>
      </c>
      <c r="C91" s="12" t="s">
        <v>47</v>
      </c>
      <c r="D91" s="13">
        <v>12.5</v>
      </c>
      <c r="E91" s="17" t="s">
        <v>16</v>
      </c>
      <c r="F91" s="15">
        <v>20</v>
      </c>
      <c r="G91" s="16" t="s">
        <v>17</v>
      </c>
      <c r="H91" s="15">
        <v>16.1</v>
      </c>
      <c r="I91" s="15">
        <v>16.1</v>
      </c>
      <c r="J91" s="28">
        <v>13.322549799999999</v>
      </c>
      <c r="K91" s="31">
        <v>82.74875652173912</v>
      </c>
      <c r="L91" s="29">
        <v>16.242502979737786</v>
      </c>
      <c r="M91" s="29">
        <v>13.484957020262218</v>
      </c>
      <c r="N91" s="29">
        <v>11.158634251757949</v>
      </c>
      <c r="O91" s="29">
        <v>9.995472867505814</v>
      </c>
      <c r="P91" s="29">
        <v>8.971766232569205</v>
      </c>
      <c r="Q91" s="29"/>
      <c r="R91" s="29"/>
    </row>
    <row r="92" spans="1:18" ht="12.75">
      <c r="A92" s="11" t="s">
        <v>20</v>
      </c>
      <c r="B92" s="11" t="s">
        <v>14</v>
      </c>
      <c r="C92" s="12" t="s">
        <v>47</v>
      </c>
      <c r="D92" s="13">
        <v>12.5</v>
      </c>
      <c r="E92" s="17" t="s">
        <v>21</v>
      </c>
      <c r="F92" s="15">
        <v>20</v>
      </c>
      <c r="G92" s="16" t="s">
        <v>17</v>
      </c>
      <c r="H92" s="15">
        <v>12</v>
      </c>
      <c r="I92" s="15">
        <v>15.3</v>
      </c>
      <c r="J92" s="28">
        <v>12.2268244</v>
      </c>
      <c r="K92" s="31">
        <v>79.91388496732026</v>
      </c>
      <c r="L92" s="29">
        <v>16.299197166469888</v>
      </c>
      <c r="M92" s="29">
        <v>12.806222833530107</v>
      </c>
      <c r="N92" s="29">
        <v>10.23395018384595</v>
      </c>
      <c r="O92" s="29">
        <v>8.947813859003872</v>
      </c>
      <c r="P92" s="29">
        <v>8.228301655353528</v>
      </c>
      <c r="Q92" s="29"/>
      <c r="R92" s="29"/>
    </row>
    <row r="93" spans="1:18" ht="12.75">
      <c r="A93" s="11" t="s">
        <v>22</v>
      </c>
      <c r="B93" s="11" t="s">
        <v>23</v>
      </c>
      <c r="C93" s="12" t="s">
        <v>48</v>
      </c>
      <c r="D93" s="13">
        <v>11.5</v>
      </c>
      <c r="E93" s="17" t="s">
        <v>19</v>
      </c>
      <c r="F93" s="15">
        <v>20</v>
      </c>
      <c r="G93" s="16" t="s">
        <v>17</v>
      </c>
      <c r="H93" s="15">
        <v>13.8</v>
      </c>
      <c r="I93" s="15">
        <v>16.6</v>
      </c>
      <c r="J93" s="28">
        <v>14.0277098</v>
      </c>
      <c r="K93" s="31">
        <v>84.50427590361446</v>
      </c>
      <c r="L93" s="29">
        <v>17.328393285371714</v>
      </c>
      <c r="M93" s="29">
        <v>13.723486714628296</v>
      </c>
      <c r="N93" s="29">
        <v>11.596933076925371</v>
      </c>
      <c r="O93" s="29">
        <v>10.533656258073908</v>
      </c>
      <c r="P93" s="29">
        <v>9.32416729803045</v>
      </c>
      <c r="Q93" s="29"/>
      <c r="R93" s="29"/>
    </row>
    <row r="94" spans="1:18" ht="12.75">
      <c r="A94" s="11" t="s">
        <v>24</v>
      </c>
      <c r="B94" s="11" t="s">
        <v>23</v>
      </c>
      <c r="C94" s="12" t="s">
        <v>45</v>
      </c>
      <c r="D94" s="13">
        <v>11.75</v>
      </c>
      <c r="E94" s="17" t="s">
        <v>16</v>
      </c>
      <c r="F94" s="15">
        <v>20</v>
      </c>
      <c r="G94" s="16" t="s">
        <v>17</v>
      </c>
      <c r="H94" s="15">
        <v>15.2</v>
      </c>
      <c r="I94" s="15">
        <v>17.5</v>
      </c>
      <c r="J94" s="28">
        <v>15.577089600000003</v>
      </c>
      <c r="K94" s="31">
        <v>89.01194057142858</v>
      </c>
      <c r="L94" s="29">
        <v>16.072727272727274</v>
      </c>
      <c r="M94" s="29">
        <v>14.687272727272726</v>
      </c>
      <c r="N94" s="29">
        <v>13.073426471563637</v>
      </c>
      <c r="O94" s="29">
        <v>12.266503343709093</v>
      </c>
      <c r="P94" s="29">
        <v>10.511297665578805</v>
      </c>
      <c r="Q94" s="29"/>
      <c r="R94" s="29"/>
    </row>
    <row r="95" spans="1:18" ht="12.75">
      <c r="A95" s="11" t="s">
        <v>26</v>
      </c>
      <c r="B95" s="11" t="s">
        <v>27</v>
      </c>
      <c r="C95" s="12" t="s">
        <v>47</v>
      </c>
      <c r="D95" s="12">
        <v>12</v>
      </c>
      <c r="E95" s="17" t="s">
        <v>21</v>
      </c>
      <c r="F95" s="15">
        <v>20</v>
      </c>
      <c r="G95" s="16" t="s">
        <v>17</v>
      </c>
      <c r="H95" s="15">
        <v>13.4</v>
      </c>
      <c r="I95" s="15">
        <v>19.7</v>
      </c>
      <c r="J95" s="28">
        <v>17.175525</v>
      </c>
      <c r="K95" s="31">
        <v>87.18540609137057</v>
      </c>
      <c r="L95" s="29">
        <v>17.280747198007465</v>
      </c>
      <c r="M95" s="29">
        <v>16.29569280199253</v>
      </c>
      <c r="N95" s="29">
        <v>14.207465944819429</v>
      </c>
      <c r="O95" s="29">
        <v>13.163352516232878</v>
      </c>
      <c r="P95" s="29">
        <v>11.423088196839743</v>
      </c>
      <c r="Q95" s="29"/>
      <c r="R95" s="29"/>
    </row>
    <row r="96" spans="1:18" ht="12.75">
      <c r="A96" s="11" t="s">
        <v>28</v>
      </c>
      <c r="B96" s="11" t="s">
        <v>27</v>
      </c>
      <c r="C96" s="12" t="s">
        <v>47</v>
      </c>
      <c r="D96" s="13">
        <v>12.75</v>
      </c>
      <c r="E96" s="17" t="s">
        <v>16</v>
      </c>
      <c r="F96" s="15">
        <v>20</v>
      </c>
      <c r="G96" s="16" t="s">
        <v>17</v>
      </c>
      <c r="H96" s="15">
        <v>13.8</v>
      </c>
      <c r="I96" s="15">
        <v>20.4</v>
      </c>
      <c r="J96" s="28">
        <v>18.017385599999997</v>
      </c>
      <c r="K96" s="31">
        <v>88.32051764705882</v>
      </c>
      <c r="L96" s="29">
        <v>17.202613065326624</v>
      </c>
      <c r="M96" s="29">
        <v>16.89066693467337</v>
      </c>
      <c r="N96" s="29">
        <v>14.917924470744119</v>
      </c>
      <c r="O96" s="29">
        <v>13.931553238779493</v>
      </c>
      <c r="P96" s="29">
        <v>11.994311132256579</v>
      </c>
      <c r="Q96" s="29"/>
      <c r="R96" s="29"/>
    </row>
    <row r="97" spans="1:20" s="35" customFormat="1" ht="12.75">
      <c r="A97" s="11" t="s">
        <v>29</v>
      </c>
      <c r="B97" s="11" t="s">
        <v>27</v>
      </c>
      <c r="C97" s="12" t="s">
        <v>47</v>
      </c>
      <c r="D97" s="13">
        <v>12.75</v>
      </c>
      <c r="E97" s="17" t="s">
        <v>19</v>
      </c>
      <c r="F97" s="15">
        <v>20</v>
      </c>
      <c r="G97" s="16" t="s">
        <v>17</v>
      </c>
      <c r="H97" s="15">
        <v>14.2</v>
      </c>
      <c r="I97" s="15">
        <v>18.7</v>
      </c>
      <c r="J97" s="28">
        <v>16.3553185</v>
      </c>
      <c r="K97" s="31">
        <v>87.46159625668449</v>
      </c>
      <c r="L97" s="29">
        <v>17.146027060270605</v>
      </c>
      <c r="M97" s="29">
        <v>15.493692939729398</v>
      </c>
      <c r="N97" s="29">
        <v>13.551031164196555</v>
      </c>
      <c r="O97" s="29">
        <v>12.579700276430135</v>
      </c>
      <c r="P97" s="29">
        <v>10.895301438549994</v>
      </c>
      <c r="Q97" s="29"/>
      <c r="R97" s="29"/>
      <c r="S97" s="17"/>
      <c r="T97" s="17"/>
    </row>
    <row r="98" spans="1:20" s="50" customFormat="1" ht="12.75">
      <c r="A98" s="42" t="s">
        <v>20</v>
      </c>
      <c r="B98" s="42" t="s">
        <v>14</v>
      </c>
      <c r="C98" s="43" t="s">
        <v>47</v>
      </c>
      <c r="D98" s="44">
        <v>12.5</v>
      </c>
      <c r="E98" s="50" t="s">
        <v>21</v>
      </c>
      <c r="F98" s="46">
        <v>22</v>
      </c>
      <c r="G98" s="47" t="s">
        <v>17</v>
      </c>
      <c r="H98" s="46">
        <v>10.2</v>
      </c>
      <c r="I98" s="46">
        <v>16.8</v>
      </c>
      <c r="J98" s="48">
        <v>15.8212998</v>
      </c>
      <c r="K98" s="48">
        <v>94.17440357142857</v>
      </c>
      <c r="L98" s="49">
        <v>19.168269230769237</v>
      </c>
      <c r="M98" s="49">
        <v>13.57973076923077</v>
      </c>
      <c r="N98" s="49">
        <v>12.788630458528845</v>
      </c>
      <c r="O98" s="49">
        <v>12.393080303177882</v>
      </c>
      <c r="P98" s="49">
        <v>10.282315946555855</v>
      </c>
      <c r="Q98" s="49">
        <v>5.8</v>
      </c>
      <c r="R98" s="49">
        <v>99.59</v>
      </c>
      <c r="S98" s="50">
        <f>R98/Q98</f>
        <v>17.170689655172414</v>
      </c>
      <c r="T98" s="51">
        <f aca="true" t="shared" si="2" ref="T98:T103">S98*(P98/100)</f>
        <v>1.7655445605474096</v>
      </c>
    </row>
    <row r="99" spans="1:20" ht="12.75">
      <c r="A99" s="42" t="s">
        <v>13</v>
      </c>
      <c r="B99" s="42" t="s">
        <v>14</v>
      </c>
      <c r="C99" s="43" t="s">
        <v>47</v>
      </c>
      <c r="D99" s="44">
        <v>12.5</v>
      </c>
      <c r="E99" s="50" t="s">
        <v>16</v>
      </c>
      <c r="F99" s="46">
        <v>22</v>
      </c>
      <c r="G99" s="47" t="s">
        <v>17</v>
      </c>
      <c r="H99" s="46">
        <v>12.2</v>
      </c>
      <c r="I99" s="46">
        <v>15.2</v>
      </c>
      <c r="J99" s="48">
        <v>14.1935112</v>
      </c>
      <c r="K99" s="48">
        <v>93.37836315789474</v>
      </c>
      <c r="L99" s="49">
        <v>15.152830188679241</v>
      </c>
      <c r="M99" s="49">
        <v>12.896769811320755</v>
      </c>
      <c r="N99" s="49">
        <v>12.04279255005283</v>
      </c>
      <c r="O99" s="49">
        <v>11.615803919418868</v>
      </c>
      <c r="P99" s="49">
        <v>9.682647276424388</v>
      </c>
      <c r="Q99" s="49">
        <v>5.2</v>
      </c>
      <c r="R99" s="49">
        <v>181.65</v>
      </c>
      <c r="S99" s="50">
        <f>R99/Q99</f>
        <v>34.93269230769231</v>
      </c>
      <c r="T99" s="51">
        <f t="shared" si="2"/>
        <v>3.382409380312481</v>
      </c>
    </row>
    <row r="100" spans="1:20" ht="12.75">
      <c r="A100" s="42" t="s">
        <v>18</v>
      </c>
      <c r="B100" s="42" t="s">
        <v>14</v>
      </c>
      <c r="C100" s="43" t="s">
        <v>47</v>
      </c>
      <c r="D100" s="44">
        <v>12.5</v>
      </c>
      <c r="E100" s="45" t="s">
        <v>19</v>
      </c>
      <c r="F100" s="46">
        <v>22</v>
      </c>
      <c r="G100" s="47" t="s">
        <v>17</v>
      </c>
      <c r="H100" s="46">
        <v>12.2</v>
      </c>
      <c r="I100" s="46">
        <v>15.2</v>
      </c>
      <c r="J100" s="48">
        <v>14.1075792</v>
      </c>
      <c r="K100" s="48">
        <v>92.81302105263158</v>
      </c>
      <c r="L100" s="49">
        <v>17.26584905660377</v>
      </c>
      <c r="M100" s="49">
        <v>12.575590943396225</v>
      </c>
      <c r="N100" s="49">
        <v>11.67178586978717</v>
      </c>
      <c r="O100" s="49">
        <v>11.219883332982644</v>
      </c>
      <c r="P100" s="49">
        <v>9.384350448070087</v>
      </c>
      <c r="Q100" s="52" t="s">
        <v>75</v>
      </c>
      <c r="R100" s="49">
        <v>211.78</v>
      </c>
      <c r="S100" s="50">
        <v>36.5</v>
      </c>
      <c r="T100" s="51">
        <f t="shared" si="2"/>
        <v>3.425287913545582</v>
      </c>
    </row>
    <row r="101" spans="1:20" ht="12.75">
      <c r="A101" s="42" t="s">
        <v>20</v>
      </c>
      <c r="B101" s="42" t="s">
        <v>14</v>
      </c>
      <c r="C101" s="43" t="s">
        <v>47</v>
      </c>
      <c r="D101" s="44">
        <v>12.5</v>
      </c>
      <c r="E101" s="45" t="s">
        <v>21</v>
      </c>
      <c r="F101" s="46">
        <v>22</v>
      </c>
      <c r="G101" s="47" t="s">
        <v>15</v>
      </c>
      <c r="H101" s="46">
        <v>11.2</v>
      </c>
      <c r="I101" s="46">
        <v>17</v>
      </c>
      <c r="J101" s="48">
        <v>16.0715562</v>
      </c>
      <c r="K101" s="48">
        <v>94.53856588235294</v>
      </c>
      <c r="L101" s="49">
        <v>16.970361445783123</v>
      </c>
      <c r="M101" s="49">
        <v>14.11503855421687</v>
      </c>
      <c r="N101" s="49">
        <v>13.344155022897832</v>
      </c>
      <c r="O101" s="49">
        <v>12.958713257238312</v>
      </c>
      <c r="P101" s="49">
        <v>10.728968862631422</v>
      </c>
      <c r="Q101" s="49">
        <v>5.8</v>
      </c>
      <c r="R101" s="49">
        <v>187.65</v>
      </c>
      <c r="S101" s="50">
        <f>R101/Q101</f>
        <v>32.35344827586207</v>
      </c>
      <c r="T101" s="51">
        <f t="shared" si="2"/>
        <v>3.4711913915048043</v>
      </c>
    </row>
    <row r="102" spans="1:20" ht="12.75">
      <c r="A102" s="42" t="s">
        <v>18</v>
      </c>
      <c r="B102" s="42" t="s">
        <v>14</v>
      </c>
      <c r="C102" s="43" t="s">
        <v>47</v>
      </c>
      <c r="D102" s="44">
        <v>12.5</v>
      </c>
      <c r="E102" s="50" t="s">
        <v>19</v>
      </c>
      <c r="F102" s="46">
        <v>22</v>
      </c>
      <c r="G102" s="47" t="s">
        <v>15</v>
      </c>
      <c r="H102" s="46">
        <v>8</v>
      </c>
      <c r="I102" s="46">
        <v>17</v>
      </c>
      <c r="J102" s="48">
        <v>16.9806691</v>
      </c>
      <c r="K102" s="48">
        <v>99.88628882352941</v>
      </c>
      <c r="L102" s="49">
        <v>16.370361445783125</v>
      </c>
      <c r="M102" s="49">
        <v>14.21703855421687</v>
      </c>
      <c r="N102" s="49">
        <v>14.200872192417592</v>
      </c>
      <c r="O102" s="49">
        <v>14.192789011517952</v>
      </c>
      <c r="P102" s="49">
        <v>11.41778668737093</v>
      </c>
      <c r="Q102" s="49">
        <v>5.8</v>
      </c>
      <c r="R102" s="49">
        <v>199.14</v>
      </c>
      <c r="S102" s="50">
        <f>R102/Q102</f>
        <v>34.33448275862069</v>
      </c>
      <c r="T102" s="51">
        <f t="shared" si="2"/>
        <v>3.9202380015914597</v>
      </c>
    </row>
    <row r="103" spans="1:20" s="50" customFormat="1" ht="12.75">
      <c r="A103" s="42" t="s">
        <v>13</v>
      </c>
      <c r="B103" s="42" t="s">
        <v>14</v>
      </c>
      <c r="C103" s="43" t="s">
        <v>47</v>
      </c>
      <c r="D103" s="44">
        <v>12.5</v>
      </c>
      <c r="E103" s="45" t="s">
        <v>16</v>
      </c>
      <c r="F103" s="46">
        <v>22</v>
      </c>
      <c r="G103" s="47" t="s">
        <v>15</v>
      </c>
      <c r="H103" s="46">
        <v>13</v>
      </c>
      <c r="I103" s="46">
        <v>18.3</v>
      </c>
      <c r="J103" s="48">
        <v>18.0399604</v>
      </c>
      <c r="K103" s="48">
        <v>98.57901857923495</v>
      </c>
      <c r="L103" s="49">
        <v>16.03388004895961</v>
      </c>
      <c r="M103" s="49">
        <v>15.365799951040392</v>
      </c>
      <c r="N103" s="49">
        <v>15.147454788584184</v>
      </c>
      <c r="O103" s="49">
        <v>15.03828220735608</v>
      </c>
      <c r="P103" s="49">
        <v>12.178858121474722</v>
      </c>
      <c r="Q103" s="49">
        <v>5.2</v>
      </c>
      <c r="R103" s="49">
        <v>188.93</v>
      </c>
      <c r="S103" s="50">
        <f>R103/Q103</f>
        <v>36.332692307692305</v>
      </c>
      <c r="T103" s="51">
        <f t="shared" si="2"/>
        <v>4.424907047865806</v>
      </c>
    </row>
    <row r="104" spans="1:20" s="50" customFormat="1" ht="12.75">
      <c r="A104" s="11" t="s">
        <v>24</v>
      </c>
      <c r="B104" s="11" t="s">
        <v>23</v>
      </c>
      <c r="C104" s="12" t="s">
        <v>45</v>
      </c>
      <c r="D104" s="13">
        <v>11.75</v>
      </c>
      <c r="E104" s="14" t="s">
        <v>16</v>
      </c>
      <c r="F104" s="15">
        <v>22</v>
      </c>
      <c r="G104" s="16" t="s">
        <v>15</v>
      </c>
      <c r="H104" s="15">
        <v>11.4</v>
      </c>
      <c r="I104" s="15">
        <v>18</v>
      </c>
      <c r="J104" s="28">
        <v>17.317071600000002</v>
      </c>
      <c r="K104" s="31">
        <v>96.20595333333335</v>
      </c>
      <c r="L104" s="29">
        <v>17.29463414634146</v>
      </c>
      <c r="M104" s="29">
        <v>14.886965853658538</v>
      </c>
      <c r="N104" s="29">
        <v>14.322147421920002</v>
      </c>
      <c r="O104" s="29">
        <v>14.039738206050735</v>
      </c>
      <c r="P104" s="29">
        <v>11.515294409583923</v>
      </c>
      <c r="Q104" s="29"/>
      <c r="R104" s="29"/>
      <c r="S104" s="17"/>
      <c r="T104" s="17"/>
    </row>
    <row r="105" spans="1:18" ht="12.75">
      <c r="A105" s="11" t="s">
        <v>28</v>
      </c>
      <c r="B105" s="11" t="s">
        <v>27</v>
      </c>
      <c r="C105" s="12" t="s">
        <v>47</v>
      </c>
      <c r="D105" s="13">
        <v>12.75</v>
      </c>
      <c r="E105" s="14" t="s">
        <v>16</v>
      </c>
      <c r="F105" s="15">
        <v>22</v>
      </c>
      <c r="G105" s="16" t="s">
        <v>15</v>
      </c>
      <c r="H105" s="15">
        <v>9.8</v>
      </c>
      <c r="I105" s="15">
        <v>18</v>
      </c>
      <c r="J105" s="28">
        <v>16.668955800000003</v>
      </c>
      <c r="K105" s="31">
        <v>92.60531000000002</v>
      </c>
      <c r="L105" s="29">
        <v>16.17024390243902</v>
      </c>
      <c r="M105" s="29">
        <v>15.089356097560977</v>
      </c>
      <c r="N105" s="29">
        <v>13.973544991150247</v>
      </c>
      <c r="O105" s="29">
        <v>13.415639437944883</v>
      </c>
      <c r="P105" s="29">
        <v>11.235011048161004</v>
      </c>
      <c r="Q105" s="29"/>
      <c r="R105" s="29"/>
    </row>
    <row r="106" spans="1:18" ht="12.75">
      <c r="A106" s="11" t="s">
        <v>22</v>
      </c>
      <c r="B106" s="11" t="s">
        <v>23</v>
      </c>
      <c r="C106" s="12" t="s">
        <v>48</v>
      </c>
      <c r="D106" s="13">
        <v>11.5</v>
      </c>
      <c r="E106" s="14" t="s">
        <v>19</v>
      </c>
      <c r="F106" s="15">
        <v>22</v>
      </c>
      <c r="G106" s="16" t="s">
        <v>15</v>
      </c>
      <c r="H106" s="15">
        <v>12.4</v>
      </c>
      <c r="I106" s="15">
        <v>18</v>
      </c>
      <c r="J106" s="28">
        <v>16.8631478</v>
      </c>
      <c r="K106" s="31">
        <v>93.68415444444445</v>
      </c>
      <c r="L106" s="29">
        <v>18.81219512195122</v>
      </c>
      <c r="M106" s="29">
        <v>14.61380487804878</v>
      </c>
      <c r="N106" s="29">
        <v>13.690819532160976</v>
      </c>
      <c r="O106" s="29">
        <v>13.229326859217075</v>
      </c>
      <c r="P106" s="29">
        <v>11.00769409620983</v>
      </c>
      <c r="Q106" s="29"/>
      <c r="R106" s="29"/>
    </row>
    <row r="107" spans="1:20" s="50" customFormat="1" ht="12.75">
      <c r="A107" s="11" t="s">
        <v>29</v>
      </c>
      <c r="B107" s="11" t="s">
        <v>27</v>
      </c>
      <c r="C107" s="12" t="s">
        <v>47</v>
      </c>
      <c r="D107" s="13">
        <v>12.75</v>
      </c>
      <c r="E107" s="14" t="s">
        <v>19</v>
      </c>
      <c r="F107" s="15">
        <v>22</v>
      </c>
      <c r="G107" s="16" t="s">
        <v>15</v>
      </c>
      <c r="H107" s="15">
        <v>10.6</v>
      </c>
      <c r="I107" s="15">
        <v>17.4</v>
      </c>
      <c r="J107" s="28">
        <v>16.8342612</v>
      </c>
      <c r="K107" s="31">
        <v>96.74862758620691</v>
      </c>
      <c r="L107" s="29">
        <v>16.26605326876513</v>
      </c>
      <c r="M107" s="29">
        <v>14.569706731234866</v>
      </c>
      <c r="N107" s="29">
        <v>14.09599130580494</v>
      </c>
      <c r="O107" s="29">
        <v>13.859133593089977</v>
      </c>
      <c r="P107" s="29">
        <v>11.333460346375832</v>
      </c>
      <c r="Q107" s="29"/>
      <c r="R107" s="29"/>
      <c r="S107" s="17"/>
      <c r="T107" s="17"/>
    </row>
    <row r="108" spans="1:19" ht="12.75">
      <c r="A108" s="11" t="s">
        <v>26</v>
      </c>
      <c r="B108" s="11" t="s">
        <v>27</v>
      </c>
      <c r="C108" s="12" t="s">
        <v>47</v>
      </c>
      <c r="D108" s="12">
        <v>12</v>
      </c>
      <c r="E108" s="14" t="s">
        <v>21</v>
      </c>
      <c r="F108" s="15">
        <v>22</v>
      </c>
      <c r="G108" s="16" t="s">
        <v>15</v>
      </c>
      <c r="H108" s="15">
        <v>11.2</v>
      </c>
      <c r="I108" s="15">
        <v>18.1</v>
      </c>
      <c r="J108" s="28">
        <v>16.669368</v>
      </c>
      <c r="K108" s="31">
        <v>92.09595580110495</v>
      </c>
      <c r="L108" s="29">
        <v>16.49760683760684</v>
      </c>
      <c r="M108" s="29">
        <v>15.113933162393163</v>
      </c>
      <c r="N108" s="29">
        <v>13.919321205046153</v>
      </c>
      <c r="O108" s="29">
        <v>13.322015226372647</v>
      </c>
      <c r="P108" s="29">
        <v>11.191414034207963</v>
      </c>
      <c r="Q108" s="29"/>
      <c r="R108" s="29"/>
      <c r="S108" s="30"/>
    </row>
    <row r="109" spans="1:20" s="50" customFormat="1" ht="12.75">
      <c r="A109" s="11" t="s">
        <v>25</v>
      </c>
      <c r="B109" s="11" t="s">
        <v>23</v>
      </c>
      <c r="C109" s="12" t="s">
        <v>45</v>
      </c>
      <c r="D109" s="13">
        <v>11.5</v>
      </c>
      <c r="E109" s="17" t="s">
        <v>21</v>
      </c>
      <c r="F109" s="15">
        <v>22</v>
      </c>
      <c r="G109" s="16" t="s">
        <v>15</v>
      </c>
      <c r="H109" s="15">
        <v>10.4</v>
      </c>
      <c r="I109" s="15">
        <v>17.6</v>
      </c>
      <c r="J109" s="28">
        <v>17.1948608</v>
      </c>
      <c r="K109" s="31">
        <v>97.69807272727272</v>
      </c>
      <c r="L109" s="29">
        <v>16.541553398058248</v>
      </c>
      <c r="M109" s="29">
        <v>14.688686601941749</v>
      </c>
      <c r="N109" s="29">
        <v>14.350563719046216</v>
      </c>
      <c r="O109" s="29">
        <v>14.18150227759845</v>
      </c>
      <c r="P109" s="29">
        <v>11.53814168365525</v>
      </c>
      <c r="Q109" s="29"/>
      <c r="R109" s="29"/>
      <c r="S109" s="30"/>
      <c r="T109" s="17"/>
    </row>
    <row r="110" spans="1:20" s="50" customFormat="1" ht="12.75">
      <c r="A110" s="11" t="s">
        <v>25</v>
      </c>
      <c r="B110" s="11" t="s">
        <v>23</v>
      </c>
      <c r="C110" s="12" t="s">
        <v>45</v>
      </c>
      <c r="D110" s="13">
        <v>11.5</v>
      </c>
      <c r="E110" s="14" t="s">
        <v>21</v>
      </c>
      <c r="F110" s="15">
        <v>22</v>
      </c>
      <c r="G110" s="16" t="s">
        <v>17</v>
      </c>
      <c r="H110" s="15">
        <v>8</v>
      </c>
      <c r="I110" s="15">
        <v>15.8</v>
      </c>
      <c r="J110" s="28">
        <v>14.066329900000001</v>
      </c>
      <c r="K110" s="31">
        <v>89.02740443037975</v>
      </c>
      <c r="L110" s="29">
        <v>17.348598574821846</v>
      </c>
      <c r="M110" s="29">
        <v>13.058921425178148</v>
      </c>
      <c r="N110" s="29">
        <v>11.626018791438863</v>
      </c>
      <c r="O110" s="29">
        <v>10.90956747456922</v>
      </c>
      <c r="P110" s="29">
        <v>9.347552797136775</v>
      </c>
      <c r="Q110" s="29"/>
      <c r="R110" s="29"/>
      <c r="S110" s="17"/>
      <c r="T110" s="17"/>
    </row>
    <row r="111" spans="1:18" ht="12.75">
      <c r="A111" s="11" t="s">
        <v>22</v>
      </c>
      <c r="B111" s="11" t="s">
        <v>23</v>
      </c>
      <c r="C111" s="12" t="s">
        <v>48</v>
      </c>
      <c r="D111" s="13">
        <v>11.5</v>
      </c>
      <c r="E111" s="17" t="s">
        <v>19</v>
      </c>
      <c r="F111" s="15">
        <v>22</v>
      </c>
      <c r="G111" s="16" t="s">
        <v>17</v>
      </c>
      <c r="H111" s="15">
        <v>12.4</v>
      </c>
      <c r="I111" s="15">
        <v>17.8</v>
      </c>
      <c r="J111" s="28">
        <v>16.685119200000003</v>
      </c>
      <c r="K111" s="31">
        <v>93.73662471910113</v>
      </c>
      <c r="L111" s="29">
        <v>18.84987834549878</v>
      </c>
      <c r="M111" s="29">
        <v>14.444721654501217</v>
      </c>
      <c r="N111" s="29">
        <v>13.539994528998543</v>
      </c>
      <c r="O111" s="29">
        <v>13.087630966247206</v>
      </c>
      <c r="P111" s="29">
        <v>10.88642776200888</v>
      </c>
      <c r="Q111" s="29"/>
      <c r="R111" s="29"/>
    </row>
    <row r="112" spans="1:18" ht="12.75">
      <c r="A112" s="11" t="s">
        <v>24</v>
      </c>
      <c r="B112" s="11" t="s">
        <v>23</v>
      </c>
      <c r="C112" s="12" t="s">
        <v>45</v>
      </c>
      <c r="D112" s="13">
        <v>11.75</v>
      </c>
      <c r="E112" s="17" t="s">
        <v>16</v>
      </c>
      <c r="F112" s="15">
        <v>22</v>
      </c>
      <c r="G112" s="16" t="s">
        <v>17</v>
      </c>
      <c r="H112" s="15">
        <v>8.8</v>
      </c>
      <c r="I112" s="15">
        <v>16.8</v>
      </c>
      <c r="J112" s="28">
        <v>12.7965678</v>
      </c>
      <c r="K112" s="31">
        <v>76.17004642857142</v>
      </c>
      <c r="L112" s="29">
        <v>15.664423076923072</v>
      </c>
      <c r="M112" s="29">
        <v>14.168376923076925</v>
      </c>
      <c r="N112" s="29">
        <v>10.792059280482693</v>
      </c>
      <c r="O112" s="29">
        <v>9.103900459185578</v>
      </c>
      <c r="P112" s="29">
        <v>8.677032587322769</v>
      </c>
      <c r="Q112" s="29"/>
      <c r="R112" s="29"/>
    </row>
    <row r="113" spans="1:16" s="30" customFormat="1" ht="12.75">
      <c r="A113" s="22" t="s">
        <v>26</v>
      </c>
      <c r="B113" s="22" t="s">
        <v>27</v>
      </c>
      <c r="C113" s="23" t="s">
        <v>47</v>
      </c>
      <c r="D113" s="23">
        <v>12</v>
      </c>
      <c r="E113" s="30" t="s">
        <v>21</v>
      </c>
      <c r="F113" s="27">
        <v>22</v>
      </c>
      <c r="G113" s="26" t="s">
        <v>17</v>
      </c>
      <c r="H113" s="27">
        <v>11.2</v>
      </c>
      <c r="I113" s="27">
        <v>17.4</v>
      </c>
      <c r="J113" s="28">
        <v>15.741017699999999</v>
      </c>
      <c r="K113" s="28">
        <v>90.46561896551724</v>
      </c>
      <c r="L113" s="29">
        <v>16.166053268765133</v>
      </c>
      <c r="M113" s="29">
        <v>14.587106731234867</v>
      </c>
      <c r="N113" s="29">
        <v>13.196316393572252</v>
      </c>
      <c r="O113" s="29">
        <v>12.500921224740944</v>
      </c>
      <c r="P113" s="29">
        <v>10.610103633022916</v>
      </c>
    </row>
    <row r="114" spans="1:18" ht="12.75">
      <c r="A114" s="11" t="s">
        <v>28</v>
      </c>
      <c r="B114" s="11" t="s">
        <v>27</v>
      </c>
      <c r="C114" s="12" t="s">
        <v>47</v>
      </c>
      <c r="D114" s="13">
        <v>12.75</v>
      </c>
      <c r="E114" s="17" t="s">
        <v>16</v>
      </c>
      <c r="F114" s="15">
        <v>22</v>
      </c>
      <c r="G114" s="16" t="s">
        <v>17</v>
      </c>
      <c r="H114" s="15">
        <v>10.2</v>
      </c>
      <c r="I114" s="15">
        <v>17.4</v>
      </c>
      <c r="J114" s="28">
        <v>15.7385844</v>
      </c>
      <c r="K114" s="31">
        <v>90.45163448275864</v>
      </c>
      <c r="L114" s="29">
        <v>16.939467312348665</v>
      </c>
      <c r="M114" s="29">
        <v>14.452532687651331</v>
      </c>
      <c r="N114" s="29">
        <v>13.072552040135593</v>
      </c>
      <c r="O114" s="29">
        <v>12.382561716377722</v>
      </c>
      <c r="P114" s="29">
        <v>10.510594605134147</v>
      </c>
      <c r="Q114" s="29"/>
      <c r="R114" s="29"/>
    </row>
    <row r="115" spans="1:18" ht="12.75">
      <c r="A115" s="11" t="s">
        <v>29</v>
      </c>
      <c r="B115" s="11" t="s">
        <v>27</v>
      </c>
      <c r="C115" s="12" t="s">
        <v>47</v>
      </c>
      <c r="D115" s="13">
        <v>12.75</v>
      </c>
      <c r="E115" s="17" t="s">
        <v>19</v>
      </c>
      <c r="F115" s="15">
        <v>22</v>
      </c>
      <c r="G115" s="16" t="s">
        <v>17</v>
      </c>
      <c r="H115" s="15">
        <v>11.5</v>
      </c>
      <c r="I115" s="15">
        <v>16.6</v>
      </c>
      <c r="J115" s="28">
        <v>15.6145548</v>
      </c>
      <c r="K115" s="31">
        <v>94.06358313253011</v>
      </c>
      <c r="L115" s="29">
        <v>15.45784172661871</v>
      </c>
      <c r="M115" s="29">
        <v>14.033998273381297</v>
      </c>
      <c r="N115" s="29">
        <v>13.200881632699854</v>
      </c>
      <c r="O115" s="29">
        <v>12.784323312359133</v>
      </c>
      <c r="P115" s="29">
        <v>10.613774177045109</v>
      </c>
      <c r="Q115" s="29"/>
      <c r="R115" s="29"/>
    </row>
    <row r="116" spans="1:20" ht="12.75">
      <c r="A116" s="54" t="s">
        <v>29</v>
      </c>
      <c r="B116" s="54" t="s">
        <v>27</v>
      </c>
      <c r="C116" s="55" t="s">
        <v>47</v>
      </c>
      <c r="D116" s="66">
        <v>12.75</v>
      </c>
      <c r="E116" s="67" t="s">
        <v>19</v>
      </c>
      <c r="F116" s="57">
        <v>24</v>
      </c>
      <c r="G116" s="58" t="s">
        <v>15</v>
      </c>
      <c r="H116" s="57">
        <v>8.8</v>
      </c>
      <c r="I116" s="57">
        <v>17.1</v>
      </c>
      <c r="J116" s="59">
        <v>15.2366202</v>
      </c>
      <c r="K116" s="59">
        <v>89.10304210526316</v>
      </c>
      <c r="L116" s="60">
        <v>17.13095295536791</v>
      </c>
      <c r="M116" s="60">
        <v>14.170607044632089</v>
      </c>
      <c r="N116" s="60">
        <v>12.626441961549917</v>
      </c>
      <c r="O116" s="60">
        <v>11.85435942000883</v>
      </c>
      <c r="P116" s="60">
        <v>10.151913134914507</v>
      </c>
      <c r="Q116" s="60">
        <v>4.9</v>
      </c>
      <c r="R116" s="60">
        <v>307.13</v>
      </c>
      <c r="S116" s="65">
        <f aca="true" t="shared" si="3" ref="S116:S121">R116/Q116</f>
        <v>62.67959183673469</v>
      </c>
      <c r="T116" s="65">
        <f aca="true" t="shared" si="4" ref="T116:T121">S116*(P109/100)</f>
        <v>7.232060112859258</v>
      </c>
    </row>
    <row r="117" spans="1:20" s="56" customFormat="1" ht="12.75">
      <c r="A117" s="54" t="s">
        <v>28</v>
      </c>
      <c r="B117" s="54" t="s">
        <v>27</v>
      </c>
      <c r="C117" s="55" t="s">
        <v>47</v>
      </c>
      <c r="D117" s="66">
        <v>12.75</v>
      </c>
      <c r="E117" s="56" t="s">
        <v>16</v>
      </c>
      <c r="F117" s="57">
        <v>24</v>
      </c>
      <c r="G117" s="58" t="s">
        <v>17</v>
      </c>
      <c r="H117" s="57">
        <v>11.2</v>
      </c>
      <c r="I117" s="57">
        <v>20.4</v>
      </c>
      <c r="J117" s="59">
        <v>19.3105224</v>
      </c>
      <c r="K117" s="59">
        <v>94.65942352941177</v>
      </c>
      <c r="L117" s="60">
        <v>15.976180904522607</v>
      </c>
      <c r="M117" s="60">
        <v>17.140859095477385</v>
      </c>
      <c r="N117" s="60">
        <v>16.225438407767637</v>
      </c>
      <c r="O117" s="60">
        <v>15.767728063912763</v>
      </c>
      <c r="P117" s="60">
        <v>13.045578619310664</v>
      </c>
      <c r="Q117" s="60">
        <v>4.6</v>
      </c>
      <c r="R117" s="60">
        <v>248.61</v>
      </c>
      <c r="S117" s="65">
        <f t="shared" si="3"/>
        <v>54.04565217391305</v>
      </c>
      <c r="T117" s="65">
        <f t="shared" si="4"/>
        <v>5.051945871513421</v>
      </c>
    </row>
    <row r="118" spans="1:20" ht="12.75">
      <c r="A118" s="54" t="s">
        <v>28</v>
      </c>
      <c r="B118" s="54" t="s">
        <v>27</v>
      </c>
      <c r="C118" s="55" t="s">
        <v>47</v>
      </c>
      <c r="D118" s="66">
        <v>12.75</v>
      </c>
      <c r="E118" s="67" t="s">
        <v>16</v>
      </c>
      <c r="F118" s="57">
        <v>24</v>
      </c>
      <c r="G118" s="58" t="s">
        <v>15</v>
      </c>
      <c r="H118" s="57">
        <v>7.4</v>
      </c>
      <c r="I118" s="57">
        <v>20.1</v>
      </c>
      <c r="J118" s="59">
        <v>18.419679199999997</v>
      </c>
      <c r="K118" s="59">
        <v>91.64019502487561</v>
      </c>
      <c r="L118" s="60">
        <v>16.854718397997488</v>
      </c>
      <c r="M118" s="60">
        <v>16.71220160200251</v>
      </c>
      <c r="N118" s="60">
        <v>15.315094141025481</v>
      </c>
      <c r="O118" s="60">
        <v>14.616540410536967</v>
      </c>
      <c r="P118" s="60">
        <v>12.31364353047275</v>
      </c>
      <c r="Q118" s="60">
        <v>4.6</v>
      </c>
      <c r="R118" s="60">
        <v>261.22</v>
      </c>
      <c r="S118" s="65">
        <f t="shared" si="3"/>
        <v>56.78695652173914</v>
      </c>
      <c r="T118" s="65">
        <f t="shared" si="4"/>
        <v>6.182070999982523</v>
      </c>
    </row>
    <row r="119" spans="1:20" s="56" customFormat="1" ht="12.75">
      <c r="A119" s="54" t="s">
        <v>26</v>
      </c>
      <c r="B119" s="54" t="s">
        <v>27</v>
      </c>
      <c r="C119" s="55" t="s">
        <v>47</v>
      </c>
      <c r="D119" s="55">
        <v>12</v>
      </c>
      <c r="E119" s="56" t="s">
        <v>21</v>
      </c>
      <c r="F119" s="57">
        <v>24</v>
      </c>
      <c r="G119" s="58" t="s">
        <v>17</v>
      </c>
      <c r="H119" s="57">
        <v>15</v>
      </c>
      <c r="I119" s="57">
        <v>19.5</v>
      </c>
      <c r="J119" s="59">
        <v>18.335</v>
      </c>
      <c r="K119" s="59">
        <v>94.02564102564102</v>
      </c>
      <c r="L119" s="60">
        <v>15.402111801242233</v>
      </c>
      <c r="M119" s="60">
        <v>16.496588198757763</v>
      </c>
      <c r="N119" s="60">
        <v>15.511022801242238</v>
      </c>
      <c r="O119" s="60">
        <v>15.018240102484475</v>
      </c>
      <c r="P119" s="60">
        <v>12.471174111551548</v>
      </c>
      <c r="Q119" s="60">
        <v>8.8</v>
      </c>
      <c r="R119" s="60">
        <v>488.64</v>
      </c>
      <c r="S119" s="65">
        <f t="shared" si="3"/>
        <v>55.527272727272724</v>
      </c>
      <c r="T119" s="65">
        <f t="shared" si="4"/>
        <v>4.818119549397043</v>
      </c>
    </row>
    <row r="120" spans="1:20" s="56" customFormat="1" ht="12.75">
      <c r="A120" s="54" t="s">
        <v>29</v>
      </c>
      <c r="B120" s="54" t="s">
        <v>27</v>
      </c>
      <c r="C120" s="55" t="s">
        <v>47</v>
      </c>
      <c r="D120" s="66">
        <v>12.75</v>
      </c>
      <c r="E120" s="56" t="s">
        <v>63</v>
      </c>
      <c r="F120" s="57">
        <v>24</v>
      </c>
      <c r="G120" s="58" t="s">
        <v>17</v>
      </c>
      <c r="H120" s="57">
        <v>8.8</v>
      </c>
      <c r="I120" s="57">
        <v>16.8</v>
      </c>
      <c r="J120" s="59">
        <v>15.36759</v>
      </c>
      <c r="K120" s="59">
        <v>91.47375</v>
      </c>
      <c r="L120" s="60">
        <v>16.900769230769242</v>
      </c>
      <c r="M120" s="60">
        <v>13.960670769230768</v>
      </c>
      <c r="N120" s="60">
        <v>12.770349077769229</v>
      </c>
      <c r="O120" s="60">
        <v>12.175188232038458</v>
      </c>
      <c r="P120" s="60">
        <v>10.267617348960185</v>
      </c>
      <c r="Q120" s="60">
        <v>4.9</v>
      </c>
      <c r="R120" s="60">
        <v>231.98</v>
      </c>
      <c r="S120" s="65">
        <f t="shared" si="3"/>
        <v>47.342857142857135</v>
      </c>
      <c r="T120" s="65">
        <f t="shared" si="4"/>
        <v>5.023126205691134</v>
      </c>
    </row>
    <row r="121" spans="1:20" ht="12.75">
      <c r="A121" s="61" t="s">
        <v>26</v>
      </c>
      <c r="B121" s="61" t="s">
        <v>27</v>
      </c>
      <c r="C121" s="62" t="s">
        <v>47</v>
      </c>
      <c r="D121" s="62">
        <v>12</v>
      </c>
      <c r="E121" s="63" t="s">
        <v>21</v>
      </c>
      <c r="F121" s="57">
        <v>24</v>
      </c>
      <c r="G121" s="64" t="s">
        <v>15</v>
      </c>
      <c r="H121" s="57">
        <v>8.8</v>
      </c>
      <c r="I121" s="57">
        <v>23.3</v>
      </c>
      <c r="J121" s="59">
        <v>19.983249999999998</v>
      </c>
      <c r="K121" s="59">
        <v>85.76502145922746</v>
      </c>
      <c r="L121" s="60">
        <v>16.057235984354634</v>
      </c>
      <c r="M121" s="60">
        <v>19.558664015645373</v>
      </c>
      <c r="N121" s="60">
        <v>16.77449239015645</v>
      </c>
      <c r="O121" s="60">
        <v>15.382406577411988</v>
      </c>
      <c r="P121" s="60">
        <v>13.48702905741222</v>
      </c>
      <c r="Q121" s="60">
        <v>8.8</v>
      </c>
      <c r="R121" s="60">
        <v>544.17</v>
      </c>
      <c r="S121" s="65">
        <f t="shared" si="3"/>
        <v>61.83749999999999</v>
      </c>
      <c r="T121" s="65">
        <f t="shared" si="4"/>
        <v>6.499488938949827</v>
      </c>
    </row>
    <row r="122" spans="1:18" ht="12.75">
      <c r="A122" s="11" t="s">
        <v>24</v>
      </c>
      <c r="B122" s="11" t="s">
        <v>23</v>
      </c>
      <c r="C122" s="12" t="s">
        <v>45</v>
      </c>
      <c r="D122" s="13">
        <v>11.75</v>
      </c>
      <c r="E122" s="14" t="s">
        <v>16</v>
      </c>
      <c r="F122" s="15">
        <v>24</v>
      </c>
      <c r="G122" s="16" t="s">
        <v>15</v>
      </c>
      <c r="H122" s="15">
        <v>16</v>
      </c>
      <c r="I122" s="15">
        <v>15.6</v>
      </c>
      <c r="J122" s="28">
        <v>15.0405632</v>
      </c>
      <c r="K122" s="31">
        <v>96.41386666666666</v>
      </c>
      <c r="L122" s="29">
        <v>16.910995260663515</v>
      </c>
      <c r="M122" s="29">
        <v>12.961884739336492</v>
      </c>
      <c r="N122" s="29">
        <v>12.4970542700709</v>
      </c>
      <c r="O122" s="29">
        <v>12.264639035438103</v>
      </c>
      <c r="P122" s="29">
        <v>10.047882830207758</v>
      </c>
      <c r="Q122" s="29"/>
      <c r="R122" s="29"/>
    </row>
    <row r="123" spans="1:18" ht="12.75">
      <c r="A123" s="11" t="s">
        <v>22</v>
      </c>
      <c r="B123" s="11" t="s">
        <v>23</v>
      </c>
      <c r="C123" s="12" t="s">
        <v>48</v>
      </c>
      <c r="D123" s="13">
        <v>11.5</v>
      </c>
      <c r="E123" s="14" t="s">
        <v>19</v>
      </c>
      <c r="F123" s="15">
        <v>24</v>
      </c>
      <c r="G123" s="16" t="s">
        <v>15</v>
      </c>
      <c r="H123" s="15">
        <v>12.6</v>
      </c>
      <c r="I123" s="15">
        <v>17.6</v>
      </c>
      <c r="J123" s="28">
        <v>17.202155</v>
      </c>
      <c r="K123" s="31">
        <v>97.73951704545455</v>
      </c>
      <c r="L123" s="29">
        <v>18.00097087378641</v>
      </c>
      <c r="M123" s="29">
        <v>14.431829126213593</v>
      </c>
      <c r="N123" s="29">
        <v>14.105600088786408</v>
      </c>
      <c r="O123" s="29">
        <v>13.942485570072815</v>
      </c>
      <c r="P123" s="29">
        <v>11.3411860010343</v>
      </c>
      <c r="Q123" s="29"/>
      <c r="R123" s="29"/>
    </row>
    <row r="124" spans="1:18" ht="12.75">
      <c r="A124" s="11" t="s">
        <v>25</v>
      </c>
      <c r="B124" s="11" t="s">
        <v>23</v>
      </c>
      <c r="C124" s="12" t="s">
        <v>45</v>
      </c>
      <c r="D124" s="13">
        <v>11.5</v>
      </c>
      <c r="E124" s="17" t="s">
        <v>21</v>
      </c>
      <c r="F124" s="15">
        <v>24</v>
      </c>
      <c r="G124" s="16" t="s">
        <v>15</v>
      </c>
      <c r="H124" s="15">
        <v>20</v>
      </c>
      <c r="I124" s="15">
        <v>18.2</v>
      </c>
      <c r="J124" s="28">
        <v>16.850289600000004</v>
      </c>
      <c r="K124" s="31">
        <v>92.58400879120882</v>
      </c>
      <c r="L124" s="29">
        <v>18.97085574572128</v>
      </c>
      <c r="M124" s="29">
        <v>14.747304254278726</v>
      </c>
      <c r="N124" s="29">
        <v>13.653645467247726</v>
      </c>
      <c r="O124" s="29">
        <v>13.106816073732226</v>
      </c>
      <c r="P124" s="29">
        <v>10.977805400802191</v>
      </c>
      <c r="Q124" s="29"/>
      <c r="R124" s="29"/>
    </row>
    <row r="125" spans="1:20" s="56" customFormat="1" ht="12.75">
      <c r="A125" s="11" t="s">
        <v>25</v>
      </c>
      <c r="B125" s="11" t="s">
        <v>23</v>
      </c>
      <c r="C125" s="12" t="s">
        <v>45</v>
      </c>
      <c r="D125" s="13">
        <v>11.5</v>
      </c>
      <c r="E125" s="14" t="s">
        <v>21</v>
      </c>
      <c r="F125" s="15">
        <v>24</v>
      </c>
      <c r="G125" s="16" t="s">
        <v>17</v>
      </c>
      <c r="H125" s="15">
        <v>15.4</v>
      </c>
      <c r="I125" s="15">
        <v>17.4</v>
      </c>
      <c r="J125" s="28">
        <v>16.604839199999997</v>
      </c>
      <c r="K125" s="31">
        <v>95.43011034482758</v>
      </c>
      <c r="L125" s="29">
        <v>16.853123486682808</v>
      </c>
      <c r="M125" s="29">
        <v>14.467556513317192</v>
      </c>
      <c r="N125" s="29">
        <v>13.806405144858884</v>
      </c>
      <c r="O125" s="29">
        <v>13.475829460629729</v>
      </c>
      <c r="P125" s="29">
        <v>11.100627252147847</v>
      </c>
      <c r="Q125" s="29"/>
      <c r="R125" s="29"/>
      <c r="S125" s="17"/>
      <c r="T125" s="17"/>
    </row>
    <row r="126" spans="1:20" s="56" customFormat="1" ht="12.75">
      <c r="A126" s="11" t="s">
        <v>22</v>
      </c>
      <c r="B126" s="11" t="s">
        <v>23</v>
      </c>
      <c r="C126" s="12" t="s">
        <v>48</v>
      </c>
      <c r="D126" s="13">
        <v>11.5</v>
      </c>
      <c r="E126" s="17" t="s">
        <v>19</v>
      </c>
      <c r="F126" s="15">
        <v>24</v>
      </c>
      <c r="G126" s="16" t="s">
        <v>17</v>
      </c>
      <c r="H126" s="15">
        <v>10.8</v>
      </c>
      <c r="I126" s="15">
        <v>17.4</v>
      </c>
      <c r="J126" s="28">
        <v>17.1352986</v>
      </c>
      <c r="K126" s="31">
        <v>98.47872758620689</v>
      </c>
      <c r="L126" s="29">
        <v>16.925181598062956</v>
      </c>
      <c r="M126" s="29">
        <v>14.455018401937044</v>
      </c>
      <c r="N126" s="29">
        <v>14.235118194579659</v>
      </c>
      <c r="O126" s="29">
        <v>14.125168090900967</v>
      </c>
      <c r="P126" s="29">
        <v>11.445321161471083</v>
      </c>
      <c r="Q126" s="29"/>
      <c r="R126" s="29"/>
      <c r="S126" s="17"/>
      <c r="T126" s="17"/>
    </row>
    <row r="127" spans="1:20" s="56" customFormat="1" ht="12.75">
      <c r="A127" s="11" t="s">
        <v>24</v>
      </c>
      <c r="B127" s="11" t="s">
        <v>23</v>
      </c>
      <c r="C127" s="12" t="s">
        <v>45</v>
      </c>
      <c r="D127" s="13">
        <v>11.75</v>
      </c>
      <c r="E127" s="17" t="s">
        <v>16</v>
      </c>
      <c r="F127" s="15">
        <v>24</v>
      </c>
      <c r="G127" s="16" t="s">
        <v>17</v>
      </c>
      <c r="H127" s="15">
        <v>14</v>
      </c>
      <c r="I127" s="15">
        <v>15.4</v>
      </c>
      <c r="J127" s="28">
        <v>14.0911808</v>
      </c>
      <c r="K127" s="31">
        <v>91.50117402597402</v>
      </c>
      <c r="L127" s="29">
        <v>15.074373522458632</v>
      </c>
      <c r="M127" s="29">
        <v>13.078546477541371</v>
      </c>
      <c r="N127" s="29">
        <v>11.967023572483026</v>
      </c>
      <c r="O127" s="29">
        <v>11.411262119953854</v>
      </c>
      <c r="P127" s="29">
        <v>9.62172749546374</v>
      </c>
      <c r="Q127" s="29"/>
      <c r="R127" s="29"/>
      <c r="S127" s="17"/>
      <c r="T127" s="17"/>
    </row>
    <row r="128" spans="1:20" s="76" customFormat="1" ht="12.75">
      <c r="A128" s="68" t="s">
        <v>22</v>
      </c>
      <c r="B128" s="68" t="s">
        <v>23</v>
      </c>
      <c r="C128" s="69" t="s">
        <v>48</v>
      </c>
      <c r="D128" s="70">
        <v>11.5</v>
      </c>
      <c r="E128" s="76" t="s">
        <v>19</v>
      </c>
      <c r="F128" s="72">
        <v>26</v>
      </c>
      <c r="G128" s="73" t="s">
        <v>17</v>
      </c>
      <c r="H128" s="72">
        <v>9.6</v>
      </c>
      <c r="I128" s="72">
        <v>19.2</v>
      </c>
      <c r="J128" s="74">
        <v>18.0848485</v>
      </c>
      <c r="K128" s="74">
        <v>94.19191927083334</v>
      </c>
      <c r="L128" s="75">
        <v>16.49603960396039</v>
      </c>
      <c r="M128" s="75">
        <v>16.032760396039606</v>
      </c>
      <c r="N128" s="75">
        <v>15.101564729123764</v>
      </c>
      <c r="O128" s="75">
        <v>14.635966895665842</v>
      </c>
      <c r="P128" s="75">
        <v>12.141961591255289</v>
      </c>
      <c r="Q128" s="75">
        <v>6.3</v>
      </c>
      <c r="R128" s="75">
        <v>263.58</v>
      </c>
      <c r="S128" s="77">
        <f>R128/Q128</f>
        <v>41.838095238095235</v>
      </c>
      <c r="T128" s="77">
        <f aca="true" t="shared" si="5" ref="T128:T133">S128*(P121/100)</f>
        <v>5.642716061829702</v>
      </c>
    </row>
    <row r="129" spans="1:20" s="76" customFormat="1" ht="12.75">
      <c r="A129" s="68" t="s">
        <v>25</v>
      </c>
      <c r="B129" s="68" t="s">
        <v>23</v>
      </c>
      <c r="C129" s="69" t="s">
        <v>45</v>
      </c>
      <c r="D129" s="70">
        <v>11.5</v>
      </c>
      <c r="E129" s="76" t="s">
        <v>21</v>
      </c>
      <c r="F129" s="72">
        <v>26</v>
      </c>
      <c r="G129" s="73" t="s">
        <v>15</v>
      </c>
      <c r="H129" s="72">
        <v>11</v>
      </c>
      <c r="I129" s="72">
        <v>19.2</v>
      </c>
      <c r="J129" s="74">
        <v>18.7950055</v>
      </c>
      <c r="K129" s="74">
        <v>97.89065364583332</v>
      </c>
      <c r="L129" s="75">
        <v>17.666336633663366</v>
      </c>
      <c r="M129" s="75">
        <v>15.808063366336633</v>
      </c>
      <c r="N129" s="75">
        <v>15.474616558054455</v>
      </c>
      <c r="O129" s="75">
        <v>15.307893153913366</v>
      </c>
      <c r="P129" s="75">
        <v>12.44190276024479</v>
      </c>
      <c r="Q129" s="75">
        <v>9.8</v>
      </c>
      <c r="R129" s="75">
        <v>471.46</v>
      </c>
      <c r="S129" s="77">
        <f>R129/Q129</f>
        <v>48.10816326530612</v>
      </c>
      <c r="T129" s="77">
        <f t="shared" si="5"/>
        <v>4.833851876663009</v>
      </c>
    </row>
    <row r="130" spans="1:20" s="76" customFormat="1" ht="12.75">
      <c r="A130" s="68" t="s">
        <v>25</v>
      </c>
      <c r="B130" s="68" t="s">
        <v>23</v>
      </c>
      <c r="C130" s="69" t="s">
        <v>45</v>
      </c>
      <c r="D130" s="70">
        <v>11.5</v>
      </c>
      <c r="E130" s="71" t="s">
        <v>21</v>
      </c>
      <c r="F130" s="72">
        <v>26</v>
      </c>
      <c r="G130" s="73" t="s">
        <v>17</v>
      </c>
      <c r="H130" s="72">
        <v>9.8</v>
      </c>
      <c r="I130" s="72">
        <v>18.4</v>
      </c>
      <c r="J130" s="74">
        <v>16.5712092</v>
      </c>
      <c r="K130" s="74">
        <v>90.06091956521739</v>
      </c>
      <c r="L130" s="75">
        <v>20.02549019607843</v>
      </c>
      <c r="M130" s="75">
        <v>14.715309803921567</v>
      </c>
      <c r="N130" s="75">
        <v>13.252743326282353</v>
      </c>
      <c r="O130" s="75">
        <v>12.521460087462746</v>
      </c>
      <c r="P130" s="75">
        <v>10.65547202113154</v>
      </c>
      <c r="Q130" s="75">
        <v>9.8</v>
      </c>
      <c r="R130" s="75">
        <v>825.26</v>
      </c>
      <c r="S130" s="77">
        <f>R130/Q130</f>
        <v>84.21020408163264</v>
      </c>
      <c r="T130" s="77">
        <f t="shared" si="5"/>
        <v>9.550435876748537</v>
      </c>
    </row>
    <row r="131" spans="1:20" s="76" customFormat="1" ht="12.75">
      <c r="A131" s="68" t="s">
        <v>24</v>
      </c>
      <c r="B131" s="68" t="s">
        <v>23</v>
      </c>
      <c r="C131" s="69" t="s">
        <v>45</v>
      </c>
      <c r="D131" s="70">
        <v>11.75</v>
      </c>
      <c r="E131" s="71" t="s">
        <v>16</v>
      </c>
      <c r="F131" s="72">
        <v>26</v>
      </c>
      <c r="G131" s="73" t="s">
        <v>15</v>
      </c>
      <c r="H131" s="72">
        <v>10.4</v>
      </c>
      <c r="I131" s="72">
        <v>18.4</v>
      </c>
      <c r="J131" s="74">
        <v>16.891098</v>
      </c>
      <c r="K131" s="74">
        <v>91.79944565217392</v>
      </c>
      <c r="L131" s="75">
        <v>15.950980392156861</v>
      </c>
      <c r="M131" s="75">
        <v>15.465019607843136</v>
      </c>
      <c r="N131" s="75">
        <v>14.196802270000001</v>
      </c>
      <c r="O131" s="75">
        <v>13.562693601078433</v>
      </c>
      <c r="P131" s="75">
        <v>11.4145143879397</v>
      </c>
      <c r="Q131" s="75">
        <v>5.2</v>
      </c>
      <c r="R131" s="75">
        <v>409.29</v>
      </c>
      <c r="S131" s="77">
        <f>R131/Q131</f>
        <v>78.70961538461539</v>
      </c>
      <c r="T131" s="77">
        <f t="shared" si="5"/>
        <v>8.640588408642941</v>
      </c>
    </row>
    <row r="132" spans="1:20" s="76" customFormat="1" ht="12.75">
      <c r="A132" s="68" t="s">
        <v>22</v>
      </c>
      <c r="B132" s="68" t="s">
        <v>23</v>
      </c>
      <c r="C132" s="69" t="s">
        <v>48</v>
      </c>
      <c r="D132" s="70">
        <v>11.5</v>
      </c>
      <c r="E132" s="71" t="s">
        <v>19</v>
      </c>
      <c r="F132" s="72">
        <v>26</v>
      </c>
      <c r="G132" s="73" t="s">
        <v>15</v>
      </c>
      <c r="H132" s="72">
        <v>12.8</v>
      </c>
      <c r="I132" s="72">
        <v>20.4</v>
      </c>
      <c r="J132" s="74">
        <v>18.6687612</v>
      </c>
      <c r="K132" s="74">
        <v>91.51353529411764</v>
      </c>
      <c r="L132" s="75">
        <v>17.74201005025126</v>
      </c>
      <c r="M132" s="75">
        <v>16.780629949748743</v>
      </c>
      <c r="N132" s="75">
        <v>15.356547711638592</v>
      </c>
      <c r="O132" s="75">
        <v>14.644506592583518</v>
      </c>
      <c r="P132" s="75">
        <v>12.346973034483291</v>
      </c>
      <c r="Q132" s="75">
        <v>6.3</v>
      </c>
      <c r="R132" s="75">
        <v>535.22</v>
      </c>
      <c r="S132" s="77">
        <v>85</v>
      </c>
      <c r="T132" s="77">
        <f t="shared" si="5"/>
        <v>9.43553316432567</v>
      </c>
    </row>
    <row r="133" spans="1:20" s="76" customFormat="1" ht="12.75">
      <c r="A133" s="68" t="s">
        <v>24</v>
      </c>
      <c r="B133" s="68" t="s">
        <v>23</v>
      </c>
      <c r="C133" s="69" t="s">
        <v>45</v>
      </c>
      <c r="D133" s="70">
        <v>11.75</v>
      </c>
      <c r="E133" s="76" t="s">
        <v>16</v>
      </c>
      <c r="F133" s="72">
        <v>26</v>
      </c>
      <c r="G133" s="73" t="s">
        <v>17</v>
      </c>
      <c r="H133" s="72">
        <v>11.6</v>
      </c>
      <c r="I133" s="72">
        <v>18</v>
      </c>
      <c r="J133" s="74">
        <v>16.700512</v>
      </c>
      <c r="K133" s="74">
        <v>92.78062222222222</v>
      </c>
      <c r="L133" s="75">
        <v>14.987804878048781</v>
      </c>
      <c r="M133" s="75">
        <v>15.30219512195122</v>
      </c>
      <c r="N133" s="75">
        <v>14.197471847804879</v>
      </c>
      <c r="O133" s="75">
        <v>13.645110210731708</v>
      </c>
      <c r="P133" s="75">
        <v>11.415052741953671</v>
      </c>
      <c r="Q133" s="75">
        <v>5.2</v>
      </c>
      <c r="R133" s="75">
        <v>445.09</v>
      </c>
      <c r="S133" s="77">
        <f>R133/Q133</f>
        <v>85.59423076923076</v>
      </c>
      <c r="T133" s="77">
        <f t="shared" si="5"/>
        <v>9.796534607229162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Boas Bangita</dc:creator>
  <cp:keywords/>
  <dc:description/>
  <cp:lastModifiedBy>Robert A. Boehm</cp:lastModifiedBy>
  <cp:lastPrinted>2006-11-08T19:13:54Z</cp:lastPrinted>
  <dcterms:created xsi:type="dcterms:W3CDTF">2006-06-27T02:00:23Z</dcterms:created>
  <dcterms:modified xsi:type="dcterms:W3CDTF">2006-09-30T01:38:18Z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